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5180" windowHeight="8400" firstSheet="4" activeTab="7"/>
  </bookViews>
  <sheets>
    <sheet name="2019-2021" sheetId="18" state="hidden" r:id="rId1"/>
    <sheet name="2019" sheetId="16" state="hidden" r:id="rId2"/>
    <sheet name="2020" sheetId="17" state="hidden" r:id="rId3"/>
    <sheet name="2021" sheetId="15" state="hidden" r:id="rId4"/>
    <sheet name="прил.4" sheetId="19" r:id="rId5"/>
    <sheet name="прил.4.1" sheetId="20" r:id="rId6"/>
    <sheet name="прил.4.2" sheetId="21" r:id="rId7"/>
    <sheet name="прил.4.3" sheetId="22" r:id="rId8"/>
  </sheets>
  <definedNames>
    <definedName name="_xlnm.Print_Titles" localSheetId="1">'2019'!$5:$6</definedName>
    <definedName name="_xlnm.Print_Titles" localSheetId="0">'2019-2021'!$6:$7</definedName>
    <definedName name="_xlnm.Print_Titles" localSheetId="2">'2020'!$5:$6</definedName>
    <definedName name="_xlnm.Print_Titles" localSheetId="3">'2021'!$5:$6</definedName>
  </definedNames>
  <calcPr calcId="145621"/>
</workbook>
</file>

<file path=xl/calcChain.xml><?xml version="1.0" encoding="utf-8"?>
<calcChain xmlns="http://schemas.openxmlformats.org/spreadsheetml/2006/main">
  <c r="M60" i="22" l="1"/>
  <c r="G60" i="22"/>
  <c r="M59" i="22"/>
  <c r="G59" i="22"/>
  <c r="G58" i="22" s="1"/>
  <c r="M58" i="22"/>
  <c r="L58" i="22"/>
  <c r="K58" i="22"/>
  <c r="J58" i="22"/>
  <c r="I58" i="22"/>
  <c r="H58" i="22"/>
  <c r="F58" i="22"/>
  <c r="E58" i="22"/>
  <c r="D58" i="22"/>
  <c r="C58" i="22"/>
  <c r="B58" i="22"/>
  <c r="M57" i="22"/>
  <c r="G57" i="22"/>
  <c r="M56" i="22"/>
  <c r="G56" i="22"/>
  <c r="G55" i="22" s="1"/>
  <c r="M55" i="22"/>
  <c r="L55" i="22"/>
  <c r="K55" i="22"/>
  <c r="J55" i="22"/>
  <c r="I55" i="22"/>
  <c r="H55" i="22"/>
  <c r="F55" i="22"/>
  <c r="E55" i="22"/>
  <c r="D55" i="22"/>
  <c r="C55" i="22"/>
  <c r="B55" i="22"/>
  <c r="M54" i="22"/>
  <c r="G54" i="22"/>
  <c r="M53" i="22"/>
  <c r="G53" i="22"/>
  <c r="G52" i="22" s="1"/>
  <c r="M52" i="22"/>
  <c r="L52" i="22"/>
  <c r="K52" i="22"/>
  <c r="J52" i="22"/>
  <c r="I52" i="22"/>
  <c r="H52" i="22"/>
  <c r="F52" i="22"/>
  <c r="E52" i="22"/>
  <c r="D52" i="22"/>
  <c r="C52" i="22"/>
  <c r="B52" i="22"/>
  <c r="M51" i="22"/>
  <c r="G51" i="22"/>
  <c r="M50" i="22"/>
  <c r="G50" i="22"/>
  <c r="G49" i="22" s="1"/>
  <c r="G48" i="22" s="1"/>
  <c r="M49" i="22"/>
  <c r="L49" i="22"/>
  <c r="K49" i="22"/>
  <c r="J49" i="22"/>
  <c r="I49" i="22"/>
  <c r="H49" i="22"/>
  <c r="F49" i="22"/>
  <c r="E49" i="22"/>
  <c r="D49" i="22"/>
  <c r="C49" i="22"/>
  <c r="B49" i="22"/>
  <c r="M48" i="22"/>
  <c r="L48" i="22"/>
  <c r="K48" i="22"/>
  <c r="J48" i="22"/>
  <c r="I48" i="22"/>
  <c r="H48" i="22"/>
  <c r="F48" i="22"/>
  <c r="E48" i="22"/>
  <c r="D48" i="22"/>
  <c r="C48" i="22"/>
  <c r="B48" i="22"/>
  <c r="M47" i="22"/>
  <c r="G47" i="22"/>
  <c r="M46" i="22"/>
  <c r="G46" i="22"/>
  <c r="M45" i="22"/>
  <c r="G45" i="22"/>
  <c r="G44" i="22" s="1"/>
  <c r="M44" i="22"/>
  <c r="L44" i="22"/>
  <c r="K44" i="22"/>
  <c r="J44" i="22"/>
  <c r="I44" i="22"/>
  <c r="H44" i="22"/>
  <c r="F44" i="22"/>
  <c r="E44" i="22"/>
  <c r="D44" i="22"/>
  <c r="C44" i="22"/>
  <c r="B44" i="22"/>
  <c r="M43" i="22"/>
  <c r="G43" i="22"/>
  <c r="M42" i="22"/>
  <c r="G42" i="22"/>
  <c r="G41" i="22" s="1"/>
  <c r="M41" i="22"/>
  <c r="L41" i="22"/>
  <c r="K41" i="22"/>
  <c r="J41" i="22"/>
  <c r="I41" i="22"/>
  <c r="H41" i="22"/>
  <c r="F41" i="22"/>
  <c r="E41" i="22"/>
  <c r="D41" i="22"/>
  <c r="C41" i="22"/>
  <c r="B41" i="22"/>
  <c r="M40" i="22"/>
  <c r="G40" i="22"/>
  <c r="M39" i="22"/>
  <c r="G39" i="22"/>
  <c r="G38" i="22" s="1"/>
  <c r="G37" i="22" s="1"/>
  <c r="M38" i="22"/>
  <c r="L38" i="22"/>
  <c r="K38" i="22"/>
  <c r="J38" i="22"/>
  <c r="I38" i="22"/>
  <c r="H38" i="22"/>
  <c r="F38" i="22"/>
  <c r="E38" i="22"/>
  <c r="D38" i="22"/>
  <c r="C38" i="22"/>
  <c r="B38" i="22"/>
  <c r="M37" i="22"/>
  <c r="L37" i="22"/>
  <c r="K37" i="22"/>
  <c r="J37" i="22"/>
  <c r="I37" i="22"/>
  <c r="H37" i="22"/>
  <c r="F37" i="22"/>
  <c r="E37" i="22"/>
  <c r="D37" i="22"/>
  <c r="C37" i="22"/>
  <c r="B37" i="22"/>
  <c r="M36" i="22"/>
  <c r="G36" i="22"/>
  <c r="M35" i="22"/>
  <c r="G35" i="22"/>
  <c r="G34" i="22" s="1"/>
  <c r="M34" i="22"/>
  <c r="L34" i="22"/>
  <c r="K34" i="22"/>
  <c r="J34" i="22"/>
  <c r="I34" i="22"/>
  <c r="H34" i="22"/>
  <c r="F34" i="22"/>
  <c r="E34" i="22"/>
  <c r="D34" i="22"/>
  <c r="C34" i="22"/>
  <c r="B34" i="22"/>
  <c r="M33" i="22"/>
  <c r="G33" i="22"/>
  <c r="M32" i="22"/>
  <c r="G32" i="22"/>
  <c r="G31" i="22" s="1"/>
  <c r="M31" i="22"/>
  <c r="L31" i="22"/>
  <c r="K31" i="22"/>
  <c r="J31" i="22"/>
  <c r="I31" i="22"/>
  <c r="H31" i="22"/>
  <c r="F31" i="22"/>
  <c r="E31" i="22"/>
  <c r="D31" i="22"/>
  <c r="C31" i="22"/>
  <c r="B31" i="22"/>
  <c r="M30" i="22"/>
  <c r="L30" i="22"/>
  <c r="K30" i="22"/>
  <c r="J30" i="22"/>
  <c r="I30" i="22"/>
  <c r="H30" i="22"/>
  <c r="F30" i="22"/>
  <c r="E30" i="22"/>
  <c r="D30" i="22"/>
  <c r="C30" i="22"/>
  <c r="B30" i="22"/>
  <c r="M29" i="22"/>
  <c r="G29" i="22"/>
  <c r="M28" i="22"/>
  <c r="G28" i="22"/>
  <c r="G27" i="22" s="1"/>
  <c r="M27" i="22"/>
  <c r="L27" i="22"/>
  <c r="K27" i="22"/>
  <c r="J27" i="22"/>
  <c r="I27" i="22"/>
  <c r="H27" i="22"/>
  <c r="F27" i="22"/>
  <c r="E27" i="22"/>
  <c r="D27" i="22"/>
  <c r="C27" i="22"/>
  <c r="B27" i="22"/>
  <c r="M26" i="22"/>
  <c r="G26" i="22"/>
  <c r="M25" i="22"/>
  <c r="G25" i="22"/>
  <c r="M24" i="22"/>
  <c r="G24" i="22"/>
  <c r="M23" i="22"/>
  <c r="G23" i="22"/>
  <c r="G22" i="22" s="1"/>
  <c r="M22" i="22"/>
  <c r="L22" i="22"/>
  <c r="K22" i="22"/>
  <c r="J22" i="22"/>
  <c r="I22" i="22"/>
  <c r="H22" i="22"/>
  <c r="F22" i="22"/>
  <c r="E22" i="22"/>
  <c r="D22" i="22"/>
  <c r="C22" i="22"/>
  <c r="B22" i="22"/>
  <c r="M21" i="22"/>
  <c r="G21" i="22"/>
  <c r="M20" i="22"/>
  <c r="L20" i="22"/>
  <c r="K20" i="22"/>
  <c r="J20" i="22"/>
  <c r="I20" i="22"/>
  <c r="H20" i="22"/>
  <c r="F20" i="22"/>
  <c r="E20" i="22"/>
  <c r="D20" i="22"/>
  <c r="C20" i="22"/>
  <c r="B20" i="22"/>
  <c r="M19" i="22"/>
  <c r="G19" i="22"/>
  <c r="M18" i="22"/>
  <c r="G18" i="22"/>
  <c r="G17" i="22" s="1"/>
  <c r="M17" i="22"/>
  <c r="L17" i="22"/>
  <c r="K17" i="22"/>
  <c r="J17" i="22"/>
  <c r="I17" i="22"/>
  <c r="H17" i="22"/>
  <c r="F17" i="22"/>
  <c r="E17" i="22"/>
  <c r="D17" i="22"/>
  <c r="C17" i="22"/>
  <c r="B17" i="22"/>
  <c r="M16" i="22"/>
  <c r="G16" i="22"/>
  <c r="M15" i="22"/>
  <c r="G15" i="22"/>
  <c r="M14" i="22"/>
  <c r="G14" i="22"/>
  <c r="M13" i="22"/>
  <c r="G13" i="22"/>
  <c r="G12" i="22" s="1"/>
  <c r="M12" i="22"/>
  <c r="L12" i="22"/>
  <c r="K12" i="22"/>
  <c r="J12" i="22"/>
  <c r="I12" i="22"/>
  <c r="H12" i="22"/>
  <c r="F12" i="22"/>
  <c r="E12" i="22"/>
  <c r="D12" i="22"/>
  <c r="C12" i="22"/>
  <c r="B12" i="22"/>
  <c r="M11" i="22"/>
  <c r="G11" i="22"/>
  <c r="M10" i="22"/>
  <c r="G10" i="22"/>
  <c r="M9" i="22"/>
  <c r="G9" i="22"/>
  <c r="G8" i="22" s="1"/>
  <c r="M8" i="22"/>
  <c r="L8" i="22"/>
  <c r="K8" i="22"/>
  <c r="J8" i="22"/>
  <c r="I8" i="22"/>
  <c r="H8" i="22"/>
  <c r="F8" i="22"/>
  <c r="E8" i="22"/>
  <c r="D8" i="22"/>
  <c r="C8" i="22"/>
  <c r="B8" i="22"/>
  <c r="M60" i="21"/>
  <c r="G60" i="21"/>
  <c r="M59" i="21"/>
  <c r="G59" i="21"/>
  <c r="M58" i="21"/>
  <c r="L58" i="21"/>
  <c r="K58" i="21"/>
  <c r="J58" i="21"/>
  <c r="I58" i="21"/>
  <c r="H58" i="21"/>
  <c r="G58" i="21"/>
  <c r="F58" i="21"/>
  <c r="E58" i="21"/>
  <c r="D58" i="21"/>
  <c r="C58" i="21"/>
  <c r="B58" i="21"/>
  <c r="M57" i="21"/>
  <c r="G57" i="21"/>
  <c r="M56" i="21"/>
  <c r="G56" i="21"/>
  <c r="M55" i="21"/>
  <c r="L55" i="21"/>
  <c r="K55" i="21"/>
  <c r="J55" i="21"/>
  <c r="I55" i="21"/>
  <c r="H55" i="21"/>
  <c r="G55" i="21"/>
  <c r="F55" i="21"/>
  <c r="E55" i="21"/>
  <c r="D55" i="21"/>
  <c r="C55" i="21"/>
  <c r="B55" i="21"/>
  <c r="M54" i="21"/>
  <c r="G54" i="21"/>
  <c r="M53" i="21"/>
  <c r="G53" i="21"/>
  <c r="M52" i="21"/>
  <c r="L52" i="21"/>
  <c r="K52" i="21"/>
  <c r="J52" i="21"/>
  <c r="I52" i="21"/>
  <c r="H52" i="21"/>
  <c r="G52" i="21"/>
  <c r="F52" i="21"/>
  <c r="E52" i="21"/>
  <c r="D52" i="21"/>
  <c r="C52" i="21"/>
  <c r="B52" i="21"/>
  <c r="M51" i="21"/>
  <c r="G51" i="21"/>
  <c r="M50" i="21"/>
  <c r="G50" i="21"/>
  <c r="M49" i="21"/>
  <c r="L49" i="21"/>
  <c r="K49" i="21"/>
  <c r="J49" i="21"/>
  <c r="I49" i="21"/>
  <c r="H49" i="21"/>
  <c r="G49" i="21"/>
  <c r="F49" i="21"/>
  <c r="E49" i="21"/>
  <c r="D49" i="21"/>
  <c r="C49" i="21"/>
  <c r="B49" i="21"/>
  <c r="M48" i="21"/>
  <c r="L48" i="21"/>
  <c r="K48" i="21"/>
  <c r="J48" i="21"/>
  <c r="I48" i="21"/>
  <c r="H48" i="21"/>
  <c r="G48" i="21"/>
  <c r="F48" i="21"/>
  <c r="E48" i="21"/>
  <c r="D48" i="21"/>
  <c r="C48" i="21"/>
  <c r="B48" i="21"/>
  <c r="M47" i="21"/>
  <c r="G47" i="21"/>
  <c r="M46" i="21"/>
  <c r="G46" i="21"/>
  <c r="M45" i="21"/>
  <c r="G45" i="21"/>
  <c r="M44" i="21"/>
  <c r="L44" i="21"/>
  <c r="K44" i="21"/>
  <c r="J44" i="21"/>
  <c r="I44" i="21"/>
  <c r="H44" i="21"/>
  <c r="G44" i="21"/>
  <c r="F44" i="21"/>
  <c r="E44" i="21"/>
  <c r="D44" i="21"/>
  <c r="C44" i="21"/>
  <c r="B44" i="21"/>
  <c r="M43" i="21"/>
  <c r="G43" i="21"/>
  <c r="M42" i="21"/>
  <c r="G42" i="21"/>
  <c r="M41" i="21"/>
  <c r="L41" i="21"/>
  <c r="K41" i="21"/>
  <c r="J41" i="21"/>
  <c r="I41" i="21"/>
  <c r="H41" i="21"/>
  <c r="G41" i="21"/>
  <c r="F41" i="21"/>
  <c r="E41" i="21"/>
  <c r="D41" i="21"/>
  <c r="C41" i="21"/>
  <c r="B41" i="21"/>
  <c r="M40" i="21"/>
  <c r="G40" i="21"/>
  <c r="M39" i="21"/>
  <c r="G39" i="21"/>
  <c r="M38" i="21"/>
  <c r="L38" i="21"/>
  <c r="K38" i="21"/>
  <c r="J38" i="21"/>
  <c r="I38" i="21"/>
  <c r="H38" i="21"/>
  <c r="G38" i="21"/>
  <c r="F38" i="21"/>
  <c r="E38" i="21"/>
  <c r="D38" i="21"/>
  <c r="C38" i="21"/>
  <c r="B38" i="21"/>
  <c r="M37" i="21"/>
  <c r="L37" i="21"/>
  <c r="K37" i="21"/>
  <c r="J37" i="21"/>
  <c r="I37" i="21"/>
  <c r="H37" i="21"/>
  <c r="G37" i="21"/>
  <c r="F37" i="21"/>
  <c r="E37" i="21"/>
  <c r="D37" i="21"/>
  <c r="C37" i="21"/>
  <c r="B37" i="21"/>
  <c r="M36" i="21"/>
  <c r="G36" i="21"/>
  <c r="M35" i="21"/>
  <c r="G35" i="21"/>
  <c r="M34" i="21"/>
  <c r="L34" i="21"/>
  <c r="K34" i="21"/>
  <c r="J34" i="21"/>
  <c r="I34" i="21"/>
  <c r="H34" i="21"/>
  <c r="G34" i="21"/>
  <c r="F34" i="21"/>
  <c r="E34" i="21"/>
  <c r="D34" i="21"/>
  <c r="C34" i="21"/>
  <c r="B34" i="21"/>
  <c r="M33" i="21"/>
  <c r="G33" i="21"/>
  <c r="M32" i="21"/>
  <c r="G32" i="21"/>
  <c r="M31" i="21"/>
  <c r="L31" i="21"/>
  <c r="K31" i="21"/>
  <c r="J31" i="21"/>
  <c r="I31" i="21"/>
  <c r="H31" i="21"/>
  <c r="G31" i="21"/>
  <c r="F31" i="21"/>
  <c r="E31" i="21"/>
  <c r="D31" i="21"/>
  <c r="C31" i="21"/>
  <c r="B31" i="21"/>
  <c r="M30" i="21"/>
  <c r="L30" i="21"/>
  <c r="K30" i="21"/>
  <c r="J30" i="21"/>
  <c r="I30" i="21"/>
  <c r="H30" i="21"/>
  <c r="G30" i="21"/>
  <c r="F30" i="21"/>
  <c r="E30" i="21"/>
  <c r="D30" i="21"/>
  <c r="C30" i="21"/>
  <c r="B30" i="21"/>
  <c r="M29" i="21"/>
  <c r="G29" i="21"/>
  <c r="M28" i="21"/>
  <c r="G28" i="21"/>
  <c r="M27" i="21"/>
  <c r="L27" i="21"/>
  <c r="K27" i="21"/>
  <c r="J27" i="21"/>
  <c r="I27" i="21"/>
  <c r="H27" i="21"/>
  <c r="G27" i="21"/>
  <c r="F27" i="21"/>
  <c r="E27" i="21"/>
  <c r="D27" i="21"/>
  <c r="C27" i="21"/>
  <c r="B27" i="21"/>
  <c r="M26" i="21"/>
  <c r="G26" i="21"/>
  <c r="M25" i="21"/>
  <c r="G25" i="21"/>
  <c r="M24" i="21"/>
  <c r="G24" i="21"/>
  <c r="M23" i="21"/>
  <c r="G23" i="21"/>
  <c r="M22" i="21"/>
  <c r="L22" i="21"/>
  <c r="K22" i="21"/>
  <c r="J22" i="21"/>
  <c r="I22" i="21"/>
  <c r="H22" i="21"/>
  <c r="G22" i="21"/>
  <c r="F22" i="21"/>
  <c r="E22" i="21"/>
  <c r="D22" i="21"/>
  <c r="C22" i="21"/>
  <c r="B22" i="21"/>
  <c r="M21" i="21"/>
  <c r="G21" i="21"/>
  <c r="M20" i="21"/>
  <c r="L20" i="21"/>
  <c r="K20" i="21"/>
  <c r="J20" i="21"/>
  <c r="I20" i="21"/>
  <c r="H20" i="21"/>
  <c r="G20" i="21"/>
  <c r="F20" i="21"/>
  <c r="E20" i="21"/>
  <c r="D20" i="21"/>
  <c r="C20" i="21"/>
  <c r="B20" i="21"/>
  <c r="M19" i="21"/>
  <c r="G19" i="21"/>
  <c r="M18" i="21"/>
  <c r="G18" i="21"/>
  <c r="M17" i="21"/>
  <c r="L17" i="21"/>
  <c r="K17" i="21"/>
  <c r="J17" i="21"/>
  <c r="I17" i="21"/>
  <c r="H17" i="21"/>
  <c r="G17" i="21"/>
  <c r="F17" i="21"/>
  <c r="E17" i="21"/>
  <c r="D17" i="21"/>
  <c r="C17" i="21"/>
  <c r="B17" i="21"/>
  <c r="M16" i="21"/>
  <c r="G16" i="21"/>
  <c r="M15" i="21"/>
  <c r="G15" i="21"/>
  <c r="M14" i="21"/>
  <c r="G14" i="21"/>
  <c r="M13" i="21"/>
  <c r="G13" i="21"/>
  <c r="M12" i="21"/>
  <c r="L12" i="21"/>
  <c r="K12" i="21"/>
  <c r="J12" i="21"/>
  <c r="I12" i="21"/>
  <c r="H12" i="21"/>
  <c r="G12" i="21"/>
  <c r="F12" i="21"/>
  <c r="E12" i="21"/>
  <c r="D12" i="21"/>
  <c r="C12" i="21"/>
  <c r="B12" i="21"/>
  <c r="M11" i="21"/>
  <c r="G11" i="21"/>
  <c r="M10" i="21"/>
  <c r="G10" i="21"/>
  <c r="M9" i="21"/>
  <c r="G9" i="21"/>
  <c r="M8" i="21"/>
  <c r="L8" i="21"/>
  <c r="K8" i="21"/>
  <c r="J8" i="21"/>
  <c r="I8" i="21"/>
  <c r="H8" i="21"/>
  <c r="G8" i="21"/>
  <c r="F8" i="21"/>
  <c r="E8" i="21"/>
  <c r="D8" i="21"/>
  <c r="C8" i="21"/>
  <c r="B8" i="21"/>
  <c r="J60" i="19"/>
  <c r="I60" i="19"/>
  <c r="H60" i="19" s="1"/>
  <c r="G60" i="19"/>
  <c r="F60" i="19"/>
  <c r="E60" i="19"/>
  <c r="D60" i="19"/>
  <c r="C60" i="19"/>
  <c r="B60" i="19" s="1"/>
  <c r="J59" i="19"/>
  <c r="I59" i="19"/>
  <c r="H59" i="19"/>
  <c r="G59" i="19"/>
  <c r="F59" i="19"/>
  <c r="E59" i="19" s="1"/>
  <c r="D59" i="19"/>
  <c r="C59" i="19"/>
  <c r="B59" i="19"/>
  <c r="J58" i="19"/>
  <c r="I58" i="19"/>
  <c r="H58" i="19" s="1"/>
  <c r="G58" i="19"/>
  <c r="F58" i="19"/>
  <c r="E58" i="19"/>
  <c r="D58" i="19"/>
  <c r="C58" i="19"/>
  <c r="B58" i="19" s="1"/>
  <c r="J57" i="19"/>
  <c r="I57" i="19"/>
  <c r="H57" i="19"/>
  <c r="G57" i="19"/>
  <c r="F57" i="19"/>
  <c r="E57" i="19" s="1"/>
  <c r="D57" i="19"/>
  <c r="C57" i="19"/>
  <c r="B57" i="19"/>
  <c r="J56" i="19"/>
  <c r="I56" i="19"/>
  <c r="H56" i="19" s="1"/>
  <c r="G56" i="19"/>
  <c r="F56" i="19"/>
  <c r="E56" i="19"/>
  <c r="D56" i="19"/>
  <c r="C56" i="19"/>
  <c r="B56" i="19" s="1"/>
  <c r="J55" i="19"/>
  <c r="I55" i="19"/>
  <c r="H55" i="19"/>
  <c r="G55" i="19"/>
  <c r="F55" i="19"/>
  <c r="E55" i="19" s="1"/>
  <c r="D55" i="19"/>
  <c r="C55" i="19"/>
  <c r="B55" i="19"/>
  <c r="J54" i="19"/>
  <c r="I54" i="19"/>
  <c r="H54" i="19" s="1"/>
  <c r="G54" i="19"/>
  <c r="F54" i="19"/>
  <c r="E54" i="19"/>
  <c r="D54" i="19"/>
  <c r="C54" i="19"/>
  <c r="B54" i="19" s="1"/>
  <c r="J53" i="19"/>
  <c r="I53" i="19"/>
  <c r="H53" i="19"/>
  <c r="G53" i="19"/>
  <c r="F53" i="19"/>
  <c r="E53" i="19" s="1"/>
  <c r="D53" i="19"/>
  <c r="C53" i="19"/>
  <c r="B53" i="19"/>
  <c r="J52" i="19"/>
  <c r="I52" i="19"/>
  <c r="H52" i="19" s="1"/>
  <c r="G52" i="19"/>
  <c r="F52" i="19"/>
  <c r="E52" i="19"/>
  <c r="D52" i="19"/>
  <c r="C52" i="19"/>
  <c r="B52" i="19" s="1"/>
  <c r="J51" i="19"/>
  <c r="I51" i="19"/>
  <c r="H51" i="19"/>
  <c r="G51" i="19"/>
  <c r="F51" i="19"/>
  <c r="E51" i="19" s="1"/>
  <c r="D51" i="19"/>
  <c r="C51" i="19"/>
  <c r="B51" i="19"/>
  <c r="J50" i="19"/>
  <c r="I50" i="19"/>
  <c r="H50" i="19" s="1"/>
  <c r="G50" i="19"/>
  <c r="F50" i="19"/>
  <c r="E50" i="19"/>
  <c r="D50" i="19"/>
  <c r="C50" i="19"/>
  <c r="B50" i="19" s="1"/>
  <c r="J49" i="19"/>
  <c r="I49" i="19"/>
  <c r="H49" i="19"/>
  <c r="G49" i="19"/>
  <c r="F49" i="19"/>
  <c r="E49" i="19" s="1"/>
  <c r="D49" i="19"/>
  <c r="C49" i="19"/>
  <c r="B49" i="19"/>
  <c r="J48" i="19"/>
  <c r="I48" i="19"/>
  <c r="H48" i="19" s="1"/>
  <c r="G48" i="19"/>
  <c r="F48" i="19"/>
  <c r="E48" i="19"/>
  <c r="D48" i="19"/>
  <c r="C48" i="19"/>
  <c r="B48" i="19" s="1"/>
  <c r="J47" i="19"/>
  <c r="I47" i="19"/>
  <c r="H47" i="19"/>
  <c r="G47" i="19"/>
  <c r="F47" i="19"/>
  <c r="E47" i="19" s="1"/>
  <c r="D47" i="19"/>
  <c r="C47" i="19"/>
  <c r="B47" i="19"/>
  <c r="J46" i="19"/>
  <c r="I46" i="19"/>
  <c r="H46" i="19" s="1"/>
  <c r="G46" i="19"/>
  <c r="F46" i="19"/>
  <c r="E46" i="19"/>
  <c r="D46" i="19"/>
  <c r="C46" i="19"/>
  <c r="B46" i="19" s="1"/>
  <c r="J45" i="19"/>
  <c r="I45" i="19"/>
  <c r="H45" i="19"/>
  <c r="G45" i="19"/>
  <c r="F45" i="19"/>
  <c r="E45" i="19" s="1"/>
  <c r="D45" i="19"/>
  <c r="C45" i="19"/>
  <c r="B45" i="19"/>
  <c r="J44" i="19"/>
  <c r="I44" i="19"/>
  <c r="H44" i="19" s="1"/>
  <c r="G44" i="19"/>
  <c r="F44" i="19"/>
  <c r="E44" i="19"/>
  <c r="D44" i="19"/>
  <c r="C44" i="19"/>
  <c r="B44" i="19" s="1"/>
  <c r="J43" i="19"/>
  <c r="I43" i="19"/>
  <c r="H43" i="19"/>
  <c r="G43" i="19"/>
  <c r="F43" i="19"/>
  <c r="E43" i="19" s="1"/>
  <c r="D43" i="19"/>
  <c r="C43" i="19"/>
  <c r="B43" i="19"/>
  <c r="J42" i="19"/>
  <c r="I42" i="19"/>
  <c r="H42" i="19" s="1"/>
  <c r="G42" i="19"/>
  <c r="F42" i="19"/>
  <c r="E42" i="19"/>
  <c r="D42" i="19"/>
  <c r="C42" i="19"/>
  <c r="B42" i="19" s="1"/>
  <c r="J41" i="19"/>
  <c r="I41" i="19"/>
  <c r="H41" i="19"/>
  <c r="G41" i="19"/>
  <c r="F41" i="19"/>
  <c r="E41" i="19" s="1"/>
  <c r="D41" i="19"/>
  <c r="C41" i="19"/>
  <c r="B41" i="19"/>
  <c r="J40" i="19"/>
  <c r="I40" i="19"/>
  <c r="H40" i="19" s="1"/>
  <c r="G40" i="19"/>
  <c r="F40" i="19"/>
  <c r="E40" i="19"/>
  <c r="D40" i="19"/>
  <c r="C40" i="19"/>
  <c r="B40" i="19" s="1"/>
  <c r="J39" i="19"/>
  <c r="I39" i="19"/>
  <c r="H39" i="19"/>
  <c r="G39" i="19"/>
  <c r="F39" i="19"/>
  <c r="E39" i="19" s="1"/>
  <c r="D39" i="19"/>
  <c r="C39" i="19"/>
  <c r="B39" i="19"/>
  <c r="J38" i="19"/>
  <c r="I38" i="19"/>
  <c r="H38" i="19" s="1"/>
  <c r="G38" i="19"/>
  <c r="F38" i="19"/>
  <c r="E38" i="19"/>
  <c r="D38" i="19"/>
  <c r="C38" i="19"/>
  <c r="B38" i="19" s="1"/>
  <c r="J37" i="19"/>
  <c r="I37" i="19"/>
  <c r="H37" i="19"/>
  <c r="G37" i="19"/>
  <c r="F37" i="19"/>
  <c r="E37" i="19" s="1"/>
  <c r="D37" i="19"/>
  <c r="C37" i="19"/>
  <c r="B37" i="19"/>
  <c r="J36" i="19"/>
  <c r="I36" i="19"/>
  <c r="H36" i="19" s="1"/>
  <c r="G36" i="19"/>
  <c r="F36" i="19"/>
  <c r="E36" i="19"/>
  <c r="D36" i="19"/>
  <c r="C36" i="19"/>
  <c r="B36" i="19" s="1"/>
  <c r="J35" i="19"/>
  <c r="I35" i="19"/>
  <c r="H35" i="19"/>
  <c r="G35" i="19"/>
  <c r="F35" i="19"/>
  <c r="E35" i="19" s="1"/>
  <c r="D35" i="19"/>
  <c r="C35" i="19"/>
  <c r="B35" i="19"/>
  <c r="J34" i="19"/>
  <c r="I34" i="19"/>
  <c r="H34" i="19" s="1"/>
  <c r="G34" i="19"/>
  <c r="F34" i="19"/>
  <c r="E34" i="19"/>
  <c r="D34" i="19"/>
  <c r="C34" i="19"/>
  <c r="B34" i="19" s="1"/>
  <c r="J33" i="19"/>
  <c r="I33" i="19"/>
  <c r="H33" i="19"/>
  <c r="G33" i="19"/>
  <c r="F33" i="19"/>
  <c r="E33" i="19" s="1"/>
  <c r="D33" i="19"/>
  <c r="C33" i="19"/>
  <c r="B33" i="19"/>
  <c r="J32" i="19"/>
  <c r="I32" i="19"/>
  <c r="H32" i="19" s="1"/>
  <c r="G32" i="19"/>
  <c r="F32" i="19"/>
  <c r="E32" i="19"/>
  <c r="D32" i="19"/>
  <c r="C32" i="19"/>
  <c r="B32" i="19" s="1"/>
  <c r="J31" i="19"/>
  <c r="I31" i="19"/>
  <c r="H31" i="19"/>
  <c r="G31" i="19"/>
  <c r="F31" i="19"/>
  <c r="E31" i="19" s="1"/>
  <c r="D31" i="19"/>
  <c r="C31" i="19"/>
  <c r="B31" i="19"/>
  <c r="J30" i="19"/>
  <c r="I30" i="19"/>
  <c r="H30" i="19" s="1"/>
  <c r="G30" i="19"/>
  <c r="F30" i="19"/>
  <c r="E30" i="19"/>
  <c r="D30" i="19"/>
  <c r="C30" i="19"/>
  <c r="B30" i="19" s="1"/>
  <c r="J29" i="19"/>
  <c r="I29" i="19"/>
  <c r="H29" i="19"/>
  <c r="G29" i="19"/>
  <c r="F29" i="19"/>
  <c r="E29" i="19" s="1"/>
  <c r="D29" i="19"/>
  <c r="C29" i="19"/>
  <c r="B29" i="19"/>
  <c r="J28" i="19"/>
  <c r="I28" i="19"/>
  <c r="H28" i="19" s="1"/>
  <c r="G28" i="19"/>
  <c r="F28" i="19"/>
  <c r="E28" i="19"/>
  <c r="D28" i="19"/>
  <c r="C28" i="19"/>
  <c r="B28" i="19" s="1"/>
  <c r="J27" i="19"/>
  <c r="I27" i="19"/>
  <c r="H27" i="19"/>
  <c r="G27" i="19"/>
  <c r="F27" i="19"/>
  <c r="E27" i="19" s="1"/>
  <c r="D27" i="19"/>
  <c r="C27" i="19"/>
  <c r="B27" i="19"/>
  <c r="J26" i="19"/>
  <c r="I26" i="19"/>
  <c r="H26" i="19" s="1"/>
  <c r="G26" i="19"/>
  <c r="F26" i="19"/>
  <c r="E26" i="19"/>
  <c r="D26" i="19"/>
  <c r="C26" i="19"/>
  <c r="B26" i="19" s="1"/>
  <c r="J25" i="19"/>
  <c r="I25" i="19"/>
  <c r="H25" i="19"/>
  <c r="G25" i="19"/>
  <c r="F25" i="19"/>
  <c r="E25" i="19" s="1"/>
  <c r="D25" i="19"/>
  <c r="C25" i="19"/>
  <c r="B25" i="19"/>
  <c r="J24" i="19"/>
  <c r="I24" i="19"/>
  <c r="H24" i="19" s="1"/>
  <c r="G24" i="19"/>
  <c r="F24" i="19"/>
  <c r="E24" i="19"/>
  <c r="D24" i="19"/>
  <c r="C24" i="19"/>
  <c r="B24" i="19" s="1"/>
  <c r="J23" i="19"/>
  <c r="I23" i="19"/>
  <c r="H23" i="19"/>
  <c r="G23" i="19"/>
  <c r="F23" i="19"/>
  <c r="E23" i="19" s="1"/>
  <c r="D23" i="19"/>
  <c r="C23" i="19"/>
  <c r="B23" i="19"/>
  <c r="J22" i="19"/>
  <c r="I22" i="19"/>
  <c r="H22" i="19" s="1"/>
  <c r="G22" i="19"/>
  <c r="F22" i="19"/>
  <c r="E22" i="19"/>
  <c r="D22" i="19"/>
  <c r="C22" i="19"/>
  <c r="B22" i="19" s="1"/>
  <c r="J21" i="19"/>
  <c r="I21" i="19"/>
  <c r="H21" i="19"/>
  <c r="G21" i="19"/>
  <c r="F21" i="19"/>
  <c r="E21" i="19" s="1"/>
  <c r="D21" i="19"/>
  <c r="C21" i="19"/>
  <c r="B21" i="19"/>
  <c r="J20" i="19"/>
  <c r="I20" i="19"/>
  <c r="H20" i="19" s="1"/>
  <c r="G20" i="19"/>
  <c r="F20" i="19"/>
  <c r="E20" i="19"/>
  <c r="D20" i="19"/>
  <c r="C20" i="19"/>
  <c r="B20" i="19" s="1"/>
  <c r="J19" i="19"/>
  <c r="H19" i="19" s="1"/>
  <c r="I19" i="19"/>
  <c r="G19" i="19"/>
  <c r="F19" i="19"/>
  <c r="E19" i="19" s="1"/>
  <c r="D19" i="19"/>
  <c r="B19" i="19" s="1"/>
  <c r="C19" i="19"/>
  <c r="J18" i="19"/>
  <c r="I18" i="19"/>
  <c r="H18" i="19" s="1"/>
  <c r="G18" i="19"/>
  <c r="F18" i="19"/>
  <c r="E18" i="19"/>
  <c r="D18" i="19"/>
  <c r="C18" i="19"/>
  <c r="B18" i="19" s="1"/>
  <c r="J17" i="19"/>
  <c r="H17" i="19" s="1"/>
  <c r="I17" i="19"/>
  <c r="G17" i="19"/>
  <c r="F17" i="19"/>
  <c r="E17" i="19" s="1"/>
  <c r="D17" i="19"/>
  <c r="B17" i="19" s="1"/>
  <c r="C17" i="19"/>
  <c r="J16" i="19"/>
  <c r="I16" i="19"/>
  <c r="H16" i="19" s="1"/>
  <c r="G16" i="19"/>
  <c r="F16" i="19"/>
  <c r="E16" i="19"/>
  <c r="D16" i="19"/>
  <c r="C16" i="19"/>
  <c r="B16" i="19" s="1"/>
  <c r="J15" i="19"/>
  <c r="H15" i="19" s="1"/>
  <c r="I15" i="19"/>
  <c r="G15" i="19"/>
  <c r="F15" i="19"/>
  <c r="E15" i="19" s="1"/>
  <c r="D15" i="19"/>
  <c r="C15" i="19"/>
  <c r="B15" i="19"/>
  <c r="J14" i="19"/>
  <c r="I14" i="19"/>
  <c r="H14" i="19" s="1"/>
  <c r="G14" i="19"/>
  <c r="E14" i="19" s="1"/>
  <c r="F14" i="19"/>
  <c r="D14" i="19"/>
  <c r="C14" i="19"/>
  <c r="B14" i="19" s="1"/>
  <c r="J13" i="19"/>
  <c r="H13" i="19" s="1"/>
  <c r="I13" i="19"/>
  <c r="G13" i="19"/>
  <c r="F13" i="19"/>
  <c r="E13" i="19" s="1"/>
  <c r="D13" i="19"/>
  <c r="C13" i="19"/>
  <c r="B13" i="19"/>
  <c r="J12" i="19"/>
  <c r="I12" i="19"/>
  <c r="H12" i="19" s="1"/>
  <c r="G12" i="19"/>
  <c r="E12" i="19" s="1"/>
  <c r="F12" i="19"/>
  <c r="D12" i="19"/>
  <c r="C12" i="19"/>
  <c r="B12" i="19" s="1"/>
  <c r="J11" i="19"/>
  <c r="I11" i="19"/>
  <c r="H11" i="19"/>
  <c r="G11" i="19"/>
  <c r="F11" i="19"/>
  <c r="E11" i="19" s="1"/>
  <c r="D11" i="19"/>
  <c r="B11" i="19" s="1"/>
  <c r="C11" i="19"/>
  <c r="J10" i="19"/>
  <c r="I10" i="19"/>
  <c r="H10" i="19" s="1"/>
  <c r="G10" i="19"/>
  <c r="F10" i="19"/>
  <c r="E10" i="19"/>
  <c r="D10" i="19"/>
  <c r="C10" i="19"/>
  <c r="B10" i="19" s="1"/>
  <c r="J9" i="19"/>
  <c r="I9" i="19"/>
  <c r="H9" i="19"/>
  <c r="G9" i="19"/>
  <c r="F9" i="19"/>
  <c r="E9" i="19" s="1"/>
  <c r="D9" i="19"/>
  <c r="C9" i="19"/>
  <c r="B9" i="19"/>
  <c r="J8" i="19"/>
  <c r="I8" i="19"/>
  <c r="H8" i="19" s="1"/>
  <c r="G8" i="19"/>
  <c r="F8" i="19"/>
  <c r="E8" i="19"/>
  <c r="D8" i="19"/>
  <c r="C8" i="19"/>
  <c r="B8" i="19" s="1"/>
  <c r="M60" i="20"/>
  <c r="G60" i="20"/>
  <c r="M59" i="20"/>
  <c r="G59" i="20"/>
  <c r="G58" i="20" s="1"/>
  <c r="M58" i="20"/>
  <c r="L58" i="20"/>
  <c r="K58" i="20"/>
  <c r="J58" i="20"/>
  <c r="I58" i="20"/>
  <c r="H58" i="20"/>
  <c r="F58" i="20"/>
  <c r="E58" i="20"/>
  <c r="D58" i="20"/>
  <c r="C58" i="20"/>
  <c r="B58" i="20"/>
  <c r="M57" i="20"/>
  <c r="G57" i="20"/>
  <c r="M56" i="20"/>
  <c r="G56" i="20"/>
  <c r="G55" i="20" s="1"/>
  <c r="M55" i="20"/>
  <c r="L55" i="20"/>
  <c r="K55" i="20"/>
  <c r="J55" i="20"/>
  <c r="I55" i="20"/>
  <c r="H55" i="20"/>
  <c r="F55" i="20"/>
  <c r="E55" i="20"/>
  <c r="D55" i="20"/>
  <c r="C55" i="20"/>
  <c r="B55" i="20"/>
  <c r="M54" i="20"/>
  <c r="G54" i="20"/>
  <c r="M53" i="20"/>
  <c r="G53" i="20"/>
  <c r="G52" i="20" s="1"/>
  <c r="M52" i="20"/>
  <c r="L52" i="20"/>
  <c r="K52" i="20"/>
  <c r="J52" i="20"/>
  <c r="I52" i="20"/>
  <c r="H52" i="20"/>
  <c r="F52" i="20"/>
  <c r="E52" i="20"/>
  <c r="D52" i="20"/>
  <c r="C52" i="20"/>
  <c r="B52" i="20"/>
  <c r="M51" i="20"/>
  <c r="G51" i="20"/>
  <c r="M50" i="20"/>
  <c r="G50" i="20"/>
  <c r="G49" i="20" s="1"/>
  <c r="G48" i="20" s="1"/>
  <c r="M49" i="20"/>
  <c r="L49" i="20"/>
  <c r="K49" i="20"/>
  <c r="J49" i="20"/>
  <c r="I49" i="20"/>
  <c r="H49" i="20"/>
  <c r="F49" i="20"/>
  <c r="E49" i="20"/>
  <c r="D49" i="20"/>
  <c r="C49" i="20"/>
  <c r="B49" i="20"/>
  <c r="M48" i="20"/>
  <c r="L48" i="20"/>
  <c r="K48" i="20"/>
  <c r="J48" i="20"/>
  <c r="I48" i="20"/>
  <c r="H48" i="20"/>
  <c r="F48" i="20"/>
  <c r="E48" i="20"/>
  <c r="D48" i="20"/>
  <c r="C48" i="20"/>
  <c r="B48" i="20"/>
  <c r="M47" i="20"/>
  <c r="G47" i="20"/>
  <c r="M46" i="20"/>
  <c r="G46" i="20"/>
  <c r="M45" i="20"/>
  <c r="G45" i="20"/>
  <c r="G44" i="20" s="1"/>
  <c r="M44" i="20"/>
  <c r="L44" i="20"/>
  <c r="K44" i="20"/>
  <c r="J44" i="20"/>
  <c r="I44" i="20"/>
  <c r="H44" i="20"/>
  <c r="F44" i="20"/>
  <c r="E44" i="20"/>
  <c r="D44" i="20"/>
  <c r="C44" i="20"/>
  <c r="B44" i="20"/>
  <c r="M43" i="20"/>
  <c r="G43" i="20"/>
  <c r="M42" i="20"/>
  <c r="G42" i="20"/>
  <c r="G41" i="20" s="1"/>
  <c r="M41" i="20"/>
  <c r="L41" i="20"/>
  <c r="K41" i="20"/>
  <c r="J41" i="20"/>
  <c r="I41" i="20"/>
  <c r="H41" i="20"/>
  <c r="F41" i="20"/>
  <c r="E41" i="20"/>
  <c r="D41" i="20"/>
  <c r="C41" i="20"/>
  <c r="B41" i="20"/>
  <c r="M40" i="20"/>
  <c r="G40" i="20"/>
  <c r="M39" i="20"/>
  <c r="G39" i="20"/>
  <c r="G38" i="20" s="1"/>
  <c r="G37" i="20" s="1"/>
  <c r="M38" i="20"/>
  <c r="L38" i="20"/>
  <c r="K38" i="20"/>
  <c r="J38" i="20"/>
  <c r="I38" i="20"/>
  <c r="H38" i="20"/>
  <c r="F38" i="20"/>
  <c r="E38" i="20"/>
  <c r="D38" i="20"/>
  <c r="C38" i="20"/>
  <c r="B38" i="20"/>
  <c r="M37" i="20"/>
  <c r="L37" i="20"/>
  <c r="K37" i="20"/>
  <c r="J37" i="20"/>
  <c r="I37" i="20"/>
  <c r="H37" i="20"/>
  <c r="F37" i="20"/>
  <c r="E37" i="20"/>
  <c r="D37" i="20"/>
  <c r="C37" i="20"/>
  <c r="B37" i="20"/>
  <c r="M36" i="20"/>
  <c r="G36" i="20"/>
  <c r="M35" i="20"/>
  <c r="G35" i="20"/>
  <c r="G34" i="20" s="1"/>
  <c r="M34" i="20"/>
  <c r="L34" i="20"/>
  <c r="K34" i="20"/>
  <c r="J34" i="20"/>
  <c r="I34" i="20"/>
  <c r="H34" i="20"/>
  <c r="F34" i="20"/>
  <c r="E34" i="20"/>
  <c r="D34" i="20"/>
  <c r="C34" i="20"/>
  <c r="B34" i="20"/>
  <c r="M33" i="20"/>
  <c r="G33" i="20"/>
  <c r="M32" i="20"/>
  <c r="G32" i="20"/>
  <c r="G31" i="20" s="1"/>
  <c r="M31" i="20"/>
  <c r="L31" i="20"/>
  <c r="K31" i="20"/>
  <c r="J31" i="20"/>
  <c r="I31" i="20"/>
  <c r="H31" i="20"/>
  <c r="F31" i="20"/>
  <c r="E31" i="20"/>
  <c r="D31" i="20"/>
  <c r="C31" i="20"/>
  <c r="B31" i="20"/>
  <c r="M30" i="20"/>
  <c r="L30" i="20"/>
  <c r="K30" i="20"/>
  <c r="J30" i="20"/>
  <c r="I30" i="20"/>
  <c r="H30" i="20"/>
  <c r="F30" i="20"/>
  <c r="E30" i="20"/>
  <c r="D30" i="20"/>
  <c r="C30" i="20"/>
  <c r="B30" i="20"/>
  <c r="M29" i="20"/>
  <c r="G29" i="20"/>
  <c r="M28" i="20"/>
  <c r="G28" i="20"/>
  <c r="G27" i="20" s="1"/>
  <c r="M27" i="20"/>
  <c r="L27" i="20"/>
  <c r="K27" i="20"/>
  <c r="J27" i="20"/>
  <c r="I27" i="20"/>
  <c r="H27" i="20"/>
  <c r="F27" i="20"/>
  <c r="E27" i="20"/>
  <c r="D27" i="20"/>
  <c r="C27" i="20"/>
  <c r="B27" i="20"/>
  <c r="M26" i="20"/>
  <c r="G26" i="20"/>
  <c r="M25" i="20"/>
  <c r="G25" i="20"/>
  <c r="M24" i="20"/>
  <c r="G24" i="20"/>
  <c r="M23" i="20"/>
  <c r="G23" i="20"/>
  <c r="G22" i="20" s="1"/>
  <c r="M22" i="20"/>
  <c r="L22" i="20"/>
  <c r="K22" i="20"/>
  <c r="J22" i="20"/>
  <c r="I22" i="20"/>
  <c r="H22" i="20"/>
  <c r="F22" i="20"/>
  <c r="E22" i="20"/>
  <c r="D22" i="20"/>
  <c r="C22" i="20"/>
  <c r="B22" i="20"/>
  <c r="M21" i="20"/>
  <c r="G21" i="20"/>
  <c r="M20" i="20"/>
  <c r="L20" i="20"/>
  <c r="K20" i="20"/>
  <c r="J20" i="20"/>
  <c r="I20" i="20"/>
  <c r="H20" i="20"/>
  <c r="F20" i="20"/>
  <c r="E20" i="20"/>
  <c r="D20" i="20"/>
  <c r="C20" i="20"/>
  <c r="B20" i="20"/>
  <c r="M19" i="20"/>
  <c r="G19" i="20"/>
  <c r="M18" i="20"/>
  <c r="G18" i="20"/>
  <c r="G17" i="20" s="1"/>
  <c r="M17" i="20"/>
  <c r="L17" i="20"/>
  <c r="K17" i="20"/>
  <c r="J17" i="20"/>
  <c r="I17" i="20"/>
  <c r="H17" i="20"/>
  <c r="F17" i="20"/>
  <c r="E17" i="20"/>
  <c r="D17" i="20"/>
  <c r="C17" i="20"/>
  <c r="B17" i="20"/>
  <c r="M16" i="20"/>
  <c r="G16" i="20"/>
  <c r="M15" i="20"/>
  <c r="G15" i="20"/>
  <c r="M14" i="20"/>
  <c r="G14" i="20"/>
  <c r="M13" i="20"/>
  <c r="G13" i="20"/>
  <c r="G12" i="20" s="1"/>
  <c r="M12" i="20"/>
  <c r="L12" i="20"/>
  <c r="K12" i="20"/>
  <c r="J12" i="20"/>
  <c r="I12" i="20"/>
  <c r="H12" i="20"/>
  <c r="F12" i="20"/>
  <c r="E12" i="20"/>
  <c r="D12" i="20"/>
  <c r="C12" i="20"/>
  <c r="B12" i="20"/>
  <c r="M11" i="20"/>
  <c r="G11" i="20"/>
  <c r="M10" i="20"/>
  <c r="G10" i="20"/>
  <c r="M9" i="20"/>
  <c r="G9" i="20"/>
  <c r="G8" i="20" s="1"/>
  <c r="M8" i="20"/>
  <c r="L8" i="20"/>
  <c r="K8" i="20"/>
  <c r="J8" i="20"/>
  <c r="I8" i="20"/>
  <c r="H8" i="20"/>
  <c r="F8" i="20"/>
  <c r="E8" i="20"/>
  <c r="D8" i="20"/>
  <c r="C8" i="20"/>
  <c r="B8" i="20"/>
  <c r="G20" i="22" l="1"/>
  <c r="G30" i="22"/>
  <c r="G20" i="20"/>
  <c r="G30" i="20"/>
  <c r="N60" i="15"/>
  <c r="H60" i="15"/>
  <c r="J60" i="18" s="1"/>
  <c r="N59" i="15"/>
  <c r="N58" i="15" s="1"/>
  <c r="K58" i="18" s="1"/>
  <c r="H59" i="15"/>
  <c r="H58" i="15" s="1"/>
  <c r="J58" i="18" s="1"/>
  <c r="M58" i="15"/>
  <c r="L58" i="15"/>
  <c r="K58" i="15"/>
  <c r="J58" i="15"/>
  <c r="I58" i="15"/>
  <c r="G58" i="15"/>
  <c r="F58" i="15"/>
  <c r="E58" i="15"/>
  <c r="D58" i="15"/>
  <c r="C58" i="15"/>
  <c r="N57" i="15"/>
  <c r="K57" i="18" s="1"/>
  <c r="H57" i="15"/>
  <c r="J57" i="18" s="1"/>
  <c r="N56" i="15"/>
  <c r="H56" i="15"/>
  <c r="N55" i="15"/>
  <c r="K55" i="18" s="1"/>
  <c r="M55" i="15"/>
  <c r="L55" i="15"/>
  <c r="K55" i="15"/>
  <c r="J55" i="15"/>
  <c r="I55" i="15"/>
  <c r="G55" i="15"/>
  <c r="F55" i="15"/>
  <c r="E55" i="15"/>
  <c r="D55" i="15"/>
  <c r="C55" i="15"/>
  <c r="N54" i="15"/>
  <c r="K54" i="18" s="1"/>
  <c r="H54" i="15"/>
  <c r="J54" i="18" s="1"/>
  <c r="N53" i="15"/>
  <c r="N52" i="15" s="1"/>
  <c r="K52" i="18" s="1"/>
  <c r="H53" i="15"/>
  <c r="M52" i="15"/>
  <c r="L52" i="15"/>
  <c r="K52" i="15"/>
  <c r="J52" i="15"/>
  <c r="I52" i="15"/>
  <c r="G52" i="15"/>
  <c r="F52" i="15"/>
  <c r="E52" i="15"/>
  <c r="D52" i="15"/>
  <c r="C52" i="15"/>
  <c r="C48" i="15" s="1"/>
  <c r="N51" i="15"/>
  <c r="K51" i="18" s="1"/>
  <c r="H51" i="15"/>
  <c r="J51" i="18" s="1"/>
  <c r="N50" i="15"/>
  <c r="K50" i="18" s="1"/>
  <c r="H50" i="15"/>
  <c r="M49" i="15"/>
  <c r="L49" i="15"/>
  <c r="K49" i="15"/>
  <c r="J49" i="15"/>
  <c r="I49" i="15"/>
  <c r="G49" i="15"/>
  <c r="F49" i="15"/>
  <c r="E49" i="15"/>
  <c r="D49" i="15"/>
  <c r="C49" i="15"/>
  <c r="N60" i="17"/>
  <c r="H60" i="17"/>
  <c r="G60" i="18" s="1"/>
  <c r="N59" i="17"/>
  <c r="H59" i="17"/>
  <c r="M58" i="17"/>
  <c r="L58" i="17"/>
  <c r="K58" i="17"/>
  <c r="J58" i="17"/>
  <c r="I58" i="17"/>
  <c r="G58" i="17"/>
  <c r="F58" i="17"/>
  <c r="E58" i="17"/>
  <c r="D58" i="17"/>
  <c r="C58" i="17"/>
  <c r="N57" i="17"/>
  <c r="H57" i="18" s="1"/>
  <c r="H57" i="17"/>
  <c r="G57" i="18" s="1"/>
  <c r="N56" i="17"/>
  <c r="H56" i="17"/>
  <c r="M55" i="17"/>
  <c r="L55" i="17"/>
  <c r="K55" i="17"/>
  <c r="J55" i="17"/>
  <c r="I55" i="17"/>
  <c r="G55" i="17"/>
  <c r="F55" i="17"/>
  <c r="E55" i="17"/>
  <c r="D55" i="17"/>
  <c r="C55" i="17"/>
  <c r="N54" i="17"/>
  <c r="H54" i="18" s="1"/>
  <c r="H54" i="17"/>
  <c r="G54" i="18" s="1"/>
  <c r="N53" i="17"/>
  <c r="N52" i="17" s="1"/>
  <c r="H52" i="18" s="1"/>
  <c r="H53" i="17"/>
  <c r="M52" i="17"/>
  <c r="L52" i="17"/>
  <c r="K52" i="17"/>
  <c r="J52" i="17"/>
  <c r="I52" i="17"/>
  <c r="G52" i="17"/>
  <c r="F52" i="17"/>
  <c r="E52" i="17"/>
  <c r="D52" i="17"/>
  <c r="C52" i="17"/>
  <c r="N51" i="17"/>
  <c r="H51" i="18" s="1"/>
  <c r="H51" i="17"/>
  <c r="G51" i="18" s="1"/>
  <c r="N50" i="17"/>
  <c r="H50" i="17"/>
  <c r="G50" i="18" s="1"/>
  <c r="M49" i="17"/>
  <c r="L49" i="17"/>
  <c r="K49" i="17"/>
  <c r="J49" i="17"/>
  <c r="I49" i="17"/>
  <c r="G49" i="17"/>
  <c r="F49" i="17"/>
  <c r="E49" i="17"/>
  <c r="D49" i="17"/>
  <c r="C49" i="17"/>
  <c r="G53" i="18"/>
  <c r="N60" i="16"/>
  <c r="E60" i="18" s="1"/>
  <c r="N59" i="16"/>
  <c r="E59" i="18" s="1"/>
  <c r="M58" i="16"/>
  <c r="L58" i="16"/>
  <c r="K58" i="16"/>
  <c r="J58" i="16"/>
  <c r="I58" i="16"/>
  <c r="N57" i="16"/>
  <c r="E57" i="18" s="1"/>
  <c r="N56" i="16"/>
  <c r="M55" i="16"/>
  <c r="L55" i="16"/>
  <c r="K55" i="16"/>
  <c r="J55" i="16"/>
  <c r="I55" i="16"/>
  <c r="N54" i="16"/>
  <c r="E54" i="18" s="1"/>
  <c r="N53" i="16"/>
  <c r="E53" i="18" s="1"/>
  <c r="M52" i="16"/>
  <c r="L52" i="16"/>
  <c r="K52" i="16"/>
  <c r="J52" i="16"/>
  <c r="I52" i="16"/>
  <c r="N51" i="16"/>
  <c r="E51" i="18" s="1"/>
  <c r="N50" i="16"/>
  <c r="E50" i="18" s="1"/>
  <c r="M49" i="16"/>
  <c r="L49" i="16"/>
  <c r="K49" i="16"/>
  <c r="J49" i="16"/>
  <c r="I49" i="16"/>
  <c r="C53" i="18"/>
  <c r="K60" i="18"/>
  <c r="K59" i="18"/>
  <c r="K56" i="18"/>
  <c r="J56" i="18"/>
  <c r="J53" i="18"/>
  <c r="N47" i="15"/>
  <c r="K47" i="18" s="1"/>
  <c r="H47" i="15"/>
  <c r="J47" i="18" s="1"/>
  <c r="N46" i="15"/>
  <c r="K46" i="18" s="1"/>
  <c r="H46" i="15"/>
  <c r="J46" i="18" s="1"/>
  <c r="N45" i="15"/>
  <c r="K45" i="18" s="1"/>
  <c r="H45" i="15"/>
  <c r="M44" i="15"/>
  <c r="L44" i="15"/>
  <c r="K44" i="15"/>
  <c r="J44" i="15"/>
  <c r="I44" i="15"/>
  <c r="G44" i="15"/>
  <c r="F44" i="15"/>
  <c r="E44" i="15"/>
  <c r="D44" i="15"/>
  <c r="C44" i="15"/>
  <c r="N43" i="15"/>
  <c r="K43" i="18" s="1"/>
  <c r="H43" i="15"/>
  <c r="J43" i="18" s="1"/>
  <c r="N42" i="15"/>
  <c r="K42" i="18" s="1"/>
  <c r="H42" i="15"/>
  <c r="M41" i="15"/>
  <c r="L41" i="15"/>
  <c r="K41" i="15"/>
  <c r="J41" i="15"/>
  <c r="I41" i="15"/>
  <c r="G41" i="15"/>
  <c r="F41" i="15"/>
  <c r="E41" i="15"/>
  <c r="D41" i="15"/>
  <c r="C41" i="15"/>
  <c r="N40" i="15"/>
  <c r="K40" i="18" s="1"/>
  <c r="H40" i="15"/>
  <c r="J40" i="18" s="1"/>
  <c r="N39" i="15"/>
  <c r="H39" i="15"/>
  <c r="M38" i="15"/>
  <c r="L38" i="15"/>
  <c r="K38" i="15"/>
  <c r="J38" i="15"/>
  <c r="I38" i="15"/>
  <c r="G38" i="15"/>
  <c r="F38" i="15"/>
  <c r="E38" i="15"/>
  <c r="D38" i="15"/>
  <c r="C38" i="15"/>
  <c r="N36" i="15"/>
  <c r="H36" i="15"/>
  <c r="N35" i="15"/>
  <c r="H35" i="15"/>
  <c r="M34" i="15"/>
  <c r="L34" i="15"/>
  <c r="K34" i="15"/>
  <c r="J34" i="15"/>
  <c r="I34" i="15"/>
  <c r="G34" i="15"/>
  <c r="F34" i="15"/>
  <c r="E34" i="15"/>
  <c r="D34" i="15"/>
  <c r="C34" i="15"/>
  <c r="N33" i="15"/>
  <c r="H33" i="15"/>
  <c r="N32" i="15"/>
  <c r="H32" i="15"/>
  <c r="M31" i="15"/>
  <c r="L31" i="15"/>
  <c r="K31" i="15"/>
  <c r="J31" i="15"/>
  <c r="I31" i="15"/>
  <c r="G31" i="15"/>
  <c r="F31" i="15"/>
  <c r="E31" i="15"/>
  <c r="D31" i="15"/>
  <c r="C31" i="15"/>
  <c r="N29" i="15"/>
  <c r="H29" i="15"/>
  <c r="N28" i="15"/>
  <c r="H28" i="15"/>
  <c r="M27" i="15"/>
  <c r="L27" i="15"/>
  <c r="K27" i="15"/>
  <c r="J27" i="15"/>
  <c r="I27" i="15"/>
  <c r="G27" i="15"/>
  <c r="F27" i="15"/>
  <c r="E27" i="15"/>
  <c r="D27" i="15"/>
  <c r="C27" i="15"/>
  <c r="N26" i="15"/>
  <c r="H26" i="15"/>
  <c r="N25" i="15"/>
  <c r="H25" i="15"/>
  <c r="N24" i="15"/>
  <c r="H24" i="15"/>
  <c r="N23" i="15"/>
  <c r="H23" i="15"/>
  <c r="M22" i="15"/>
  <c r="M20" i="15" s="1"/>
  <c r="L22" i="15"/>
  <c r="L20" i="15" s="1"/>
  <c r="K22" i="15"/>
  <c r="K20" i="15" s="1"/>
  <c r="J22" i="15"/>
  <c r="J20" i="15" s="1"/>
  <c r="I22" i="15"/>
  <c r="I20" i="15" s="1"/>
  <c r="G22" i="15"/>
  <c r="G20" i="15" s="1"/>
  <c r="F22" i="15"/>
  <c r="F20" i="15" s="1"/>
  <c r="E22" i="15"/>
  <c r="E20" i="15" s="1"/>
  <c r="D22" i="15"/>
  <c r="D20" i="15" s="1"/>
  <c r="C22" i="15"/>
  <c r="C20" i="15" s="1"/>
  <c r="N21" i="15"/>
  <c r="H21" i="15"/>
  <c r="N19" i="15"/>
  <c r="H19" i="15"/>
  <c r="N18" i="15"/>
  <c r="H18" i="15"/>
  <c r="M17" i="15"/>
  <c r="L17" i="15"/>
  <c r="K17" i="15"/>
  <c r="J17" i="15"/>
  <c r="I17" i="15"/>
  <c r="G17" i="15"/>
  <c r="F17" i="15"/>
  <c r="E17" i="15"/>
  <c r="D17" i="15"/>
  <c r="C17" i="15"/>
  <c r="N16" i="15"/>
  <c r="H16" i="15"/>
  <c r="N15" i="15"/>
  <c r="H15" i="15"/>
  <c r="N14" i="15"/>
  <c r="H14" i="15"/>
  <c r="N13" i="15"/>
  <c r="H13" i="15"/>
  <c r="M12" i="15"/>
  <c r="L12" i="15"/>
  <c r="K12" i="15"/>
  <c r="J12" i="15"/>
  <c r="I12" i="15"/>
  <c r="G12" i="15"/>
  <c r="F12" i="15"/>
  <c r="E12" i="15"/>
  <c r="D12" i="15"/>
  <c r="C12" i="15"/>
  <c r="N11" i="15"/>
  <c r="H11" i="15"/>
  <c r="N10" i="15"/>
  <c r="H10" i="15"/>
  <c r="N9" i="15"/>
  <c r="H9" i="15"/>
  <c r="M8" i="15"/>
  <c r="L8" i="15"/>
  <c r="K8" i="15"/>
  <c r="J8" i="15"/>
  <c r="I8" i="15"/>
  <c r="G8" i="15"/>
  <c r="F8" i="15"/>
  <c r="E8" i="15"/>
  <c r="D8" i="15"/>
  <c r="C8" i="15"/>
  <c r="H60" i="18"/>
  <c r="H56" i="18"/>
  <c r="N47" i="17"/>
  <c r="H47" i="18" s="1"/>
  <c r="H47" i="17"/>
  <c r="G47" i="18" s="1"/>
  <c r="N46" i="17"/>
  <c r="H46" i="18" s="1"/>
  <c r="H46" i="17"/>
  <c r="G46" i="18" s="1"/>
  <c r="N45" i="17"/>
  <c r="H45" i="18" s="1"/>
  <c r="H45" i="17"/>
  <c r="G45" i="18" s="1"/>
  <c r="M44" i="17"/>
  <c r="L44" i="17"/>
  <c r="K44" i="17"/>
  <c r="J44" i="17"/>
  <c r="I44" i="17"/>
  <c r="G44" i="17"/>
  <c r="F44" i="17"/>
  <c r="E44" i="17"/>
  <c r="D44" i="17"/>
  <c r="C44" i="17"/>
  <c r="N43" i="17"/>
  <c r="H43" i="18" s="1"/>
  <c r="H43" i="17"/>
  <c r="G43" i="18" s="1"/>
  <c r="N42" i="17"/>
  <c r="H42" i="17"/>
  <c r="M41" i="17"/>
  <c r="L41" i="17"/>
  <c r="K41" i="17"/>
  <c r="J41" i="17"/>
  <c r="I41" i="17"/>
  <c r="G41" i="17"/>
  <c r="F41" i="17"/>
  <c r="E41" i="17"/>
  <c r="D41" i="17"/>
  <c r="C41" i="17"/>
  <c r="N40" i="17"/>
  <c r="H40" i="18" s="1"/>
  <c r="H40" i="17"/>
  <c r="G40" i="18" s="1"/>
  <c r="N39" i="17"/>
  <c r="H39" i="17"/>
  <c r="M38" i="17"/>
  <c r="L38" i="17"/>
  <c r="K38" i="17"/>
  <c r="J38" i="17"/>
  <c r="J37" i="17" s="1"/>
  <c r="I38" i="17"/>
  <c r="G38" i="17"/>
  <c r="F38" i="17"/>
  <c r="E38" i="17"/>
  <c r="D38" i="17"/>
  <c r="C38" i="17"/>
  <c r="N36" i="17"/>
  <c r="H36" i="17"/>
  <c r="N35" i="17"/>
  <c r="H35" i="17"/>
  <c r="M34" i="17"/>
  <c r="L34" i="17"/>
  <c r="K34" i="17"/>
  <c r="J34" i="17"/>
  <c r="I34" i="17"/>
  <c r="G34" i="17"/>
  <c r="F34" i="17"/>
  <c r="E34" i="17"/>
  <c r="D34" i="17"/>
  <c r="C34" i="17"/>
  <c r="N33" i="17"/>
  <c r="H33" i="17"/>
  <c r="N32" i="17"/>
  <c r="H32" i="17"/>
  <c r="M31" i="17"/>
  <c r="L31" i="17"/>
  <c r="K31" i="17"/>
  <c r="J31" i="17"/>
  <c r="I31" i="17"/>
  <c r="G31" i="17"/>
  <c r="F31" i="17"/>
  <c r="E31" i="17"/>
  <c r="D31" i="17"/>
  <c r="C31" i="17"/>
  <c r="N29" i="17"/>
  <c r="H29" i="17"/>
  <c r="N28" i="17"/>
  <c r="H28" i="17"/>
  <c r="M27" i="17"/>
  <c r="L27" i="17"/>
  <c r="K27" i="17"/>
  <c r="J27" i="17"/>
  <c r="I27" i="17"/>
  <c r="G27" i="17"/>
  <c r="F27" i="17"/>
  <c r="E27" i="17"/>
  <c r="D27" i="17"/>
  <c r="C27" i="17"/>
  <c r="N26" i="17"/>
  <c r="H26" i="17"/>
  <c r="N25" i="17"/>
  <c r="H25" i="17"/>
  <c r="N24" i="17"/>
  <c r="H24" i="17"/>
  <c r="N23" i="17"/>
  <c r="H23" i="17"/>
  <c r="M22" i="17"/>
  <c r="M20" i="17" s="1"/>
  <c r="L22" i="17"/>
  <c r="L20" i="17" s="1"/>
  <c r="K22" i="17"/>
  <c r="K20" i="17" s="1"/>
  <c r="J22" i="17"/>
  <c r="J20" i="17" s="1"/>
  <c r="I22" i="17"/>
  <c r="I20" i="17" s="1"/>
  <c r="G22" i="17"/>
  <c r="G20" i="17" s="1"/>
  <c r="F22" i="17"/>
  <c r="F20" i="17" s="1"/>
  <c r="E22" i="17"/>
  <c r="E20" i="17" s="1"/>
  <c r="D22" i="17"/>
  <c r="C22" i="17"/>
  <c r="C20" i="17" s="1"/>
  <c r="N21" i="17"/>
  <c r="H21" i="17"/>
  <c r="D20" i="17"/>
  <c r="N19" i="17"/>
  <c r="H19" i="17"/>
  <c r="N18" i="17"/>
  <c r="H18" i="17"/>
  <c r="M17" i="17"/>
  <c r="L17" i="17"/>
  <c r="K17" i="17"/>
  <c r="J17" i="17"/>
  <c r="I17" i="17"/>
  <c r="G17" i="17"/>
  <c r="F17" i="17"/>
  <c r="E17" i="17"/>
  <c r="D17" i="17"/>
  <c r="C17" i="17"/>
  <c r="N16" i="17"/>
  <c r="H16" i="17"/>
  <c r="N15" i="17"/>
  <c r="H15" i="17"/>
  <c r="N14" i="17"/>
  <c r="H14" i="17"/>
  <c r="N13" i="17"/>
  <c r="H13" i="17"/>
  <c r="M12" i="17"/>
  <c r="L12" i="17"/>
  <c r="K12" i="17"/>
  <c r="J12" i="17"/>
  <c r="I12" i="17"/>
  <c r="G12" i="17"/>
  <c r="F12" i="17"/>
  <c r="E12" i="17"/>
  <c r="D12" i="17"/>
  <c r="C12" i="17"/>
  <c r="N11" i="17"/>
  <c r="H11" i="17"/>
  <c r="N10" i="17"/>
  <c r="H10" i="17"/>
  <c r="N9" i="17"/>
  <c r="H9" i="17"/>
  <c r="M8" i="17"/>
  <c r="L8" i="17"/>
  <c r="K8" i="17"/>
  <c r="J8" i="17"/>
  <c r="I8" i="17"/>
  <c r="G8" i="17"/>
  <c r="F8" i="17"/>
  <c r="E8" i="17"/>
  <c r="D8" i="17"/>
  <c r="C8" i="17"/>
  <c r="G58" i="16"/>
  <c r="F58" i="16"/>
  <c r="E58" i="16"/>
  <c r="D58" i="16"/>
  <c r="C58" i="16"/>
  <c r="G55" i="16"/>
  <c r="F55" i="16"/>
  <c r="E55" i="16"/>
  <c r="D55" i="16"/>
  <c r="C55" i="16"/>
  <c r="G52" i="16"/>
  <c r="F52" i="16"/>
  <c r="E52" i="16"/>
  <c r="D52" i="16"/>
  <c r="C52" i="16"/>
  <c r="H60" i="16"/>
  <c r="D60" i="18" s="1"/>
  <c r="C60" i="18" s="1"/>
  <c r="H59" i="16"/>
  <c r="D59" i="18" s="1"/>
  <c r="H57" i="16"/>
  <c r="D57" i="18" s="1"/>
  <c r="H56" i="16"/>
  <c r="D56" i="18" s="1"/>
  <c r="H54" i="16"/>
  <c r="D54" i="18" s="1"/>
  <c r="H53" i="16"/>
  <c r="D53" i="18" s="1"/>
  <c r="H51" i="16"/>
  <c r="D51" i="18" s="1"/>
  <c r="H50" i="16"/>
  <c r="D50" i="18" s="1"/>
  <c r="D49" i="16"/>
  <c r="E49" i="16"/>
  <c r="F49" i="16"/>
  <c r="G49" i="16"/>
  <c r="C49" i="16"/>
  <c r="N47" i="16"/>
  <c r="E47" i="18" s="1"/>
  <c r="N46" i="16"/>
  <c r="E46" i="18" s="1"/>
  <c r="N45" i="16"/>
  <c r="E45" i="18" s="1"/>
  <c r="M44" i="16"/>
  <c r="L44" i="16"/>
  <c r="K44" i="16"/>
  <c r="J44" i="16"/>
  <c r="I44" i="16"/>
  <c r="N43" i="16"/>
  <c r="E43" i="18" s="1"/>
  <c r="N42" i="16"/>
  <c r="E42" i="18" s="1"/>
  <c r="M41" i="16"/>
  <c r="L41" i="16"/>
  <c r="K41" i="16"/>
  <c r="J41" i="16"/>
  <c r="I41" i="16"/>
  <c r="N40" i="16"/>
  <c r="E40" i="18" s="1"/>
  <c r="N39" i="16"/>
  <c r="E39" i="18" s="1"/>
  <c r="M38" i="16"/>
  <c r="L38" i="16"/>
  <c r="K38" i="16"/>
  <c r="J38" i="16"/>
  <c r="I38" i="16"/>
  <c r="H46" i="16"/>
  <c r="D46" i="18" s="1"/>
  <c r="H45" i="16"/>
  <c r="D45" i="18" s="1"/>
  <c r="H43" i="16"/>
  <c r="D43" i="18" s="1"/>
  <c r="H42" i="16"/>
  <c r="D42" i="18" s="1"/>
  <c r="H40" i="16"/>
  <c r="D40" i="18" s="1"/>
  <c r="H39" i="16"/>
  <c r="D39" i="18" s="1"/>
  <c r="D44" i="16"/>
  <c r="E44" i="16"/>
  <c r="F44" i="16"/>
  <c r="G44" i="16"/>
  <c r="D41" i="16"/>
  <c r="E41" i="16"/>
  <c r="F41" i="16"/>
  <c r="G41" i="16"/>
  <c r="D38" i="16"/>
  <c r="E38" i="16"/>
  <c r="F38" i="16"/>
  <c r="F37" i="16" s="1"/>
  <c r="G38" i="16"/>
  <c r="C44" i="16"/>
  <c r="C41" i="16"/>
  <c r="C38" i="16"/>
  <c r="N36" i="16"/>
  <c r="E36" i="18" s="1"/>
  <c r="N35" i="16"/>
  <c r="E35" i="18" s="1"/>
  <c r="M34" i="16"/>
  <c r="L34" i="16"/>
  <c r="K34" i="16"/>
  <c r="J34" i="16"/>
  <c r="I34" i="16"/>
  <c r="N33" i="16"/>
  <c r="E33" i="18" s="1"/>
  <c r="N32" i="16"/>
  <c r="E32" i="18" s="1"/>
  <c r="M31" i="16"/>
  <c r="L31" i="16"/>
  <c r="K31" i="16"/>
  <c r="J31" i="16"/>
  <c r="I31" i="16"/>
  <c r="H36" i="16"/>
  <c r="D36" i="18" s="1"/>
  <c r="H35" i="16"/>
  <c r="D35" i="18" s="1"/>
  <c r="H33" i="16"/>
  <c r="H32" i="16"/>
  <c r="D32" i="18" s="1"/>
  <c r="H29" i="16"/>
  <c r="H28" i="16"/>
  <c r="D28" i="18" s="1"/>
  <c r="H9" i="16"/>
  <c r="D34" i="16"/>
  <c r="E34" i="16"/>
  <c r="F34" i="16"/>
  <c r="G34" i="16"/>
  <c r="C34" i="16"/>
  <c r="C31" i="16"/>
  <c r="D31" i="16"/>
  <c r="E31" i="16"/>
  <c r="F31" i="16"/>
  <c r="G31" i="16"/>
  <c r="N28" i="16"/>
  <c r="E28" i="18" s="1"/>
  <c r="I27" i="16"/>
  <c r="J27" i="16"/>
  <c r="K27" i="16"/>
  <c r="L27" i="16"/>
  <c r="M27" i="16"/>
  <c r="D27" i="16"/>
  <c r="E27" i="16"/>
  <c r="F27" i="16"/>
  <c r="G27" i="16"/>
  <c r="C27" i="16"/>
  <c r="N26" i="16"/>
  <c r="N25" i="16"/>
  <c r="N24" i="16"/>
  <c r="N23" i="16"/>
  <c r="M22" i="16"/>
  <c r="M20" i="16" s="1"/>
  <c r="L22" i="16"/>
  <c r="L20" i="16" s="1"/>
  <c r="K22" i="16"/>
  <c r="K20" i="16" s="1"/>
  <c r="J22" i="16"/>
  <c r="J20" i="16" s="1"/>
  <c r="I22" i="16"/>
  <c r="I20" i="16" s="1"/>
  <c r="N21" i="16"/>
  <c r="C22" i="16"/>
  <c r="C20" i="16" s="1"/>
  <c r="N19" i="16"/>
  <c r="N18" i="16"/>
  <c r="M17" i="16"/>
  <c r="L17" i="16"/>
  <c r="K17" i="16"/>
  <c r="J17" i="16"/>
  <c r="I17" i="16"/>
  <c r="C12" i="16"/>
  <c r="N11" i="16"/>
  <c r="N10" i="16"/>
  <c r="N9" i="16"/>
  <c r="M8" i="16"/>
  <c r="L8" i="16"/>
  <c r="K8" i="16"/>
  <c r="J8" i="16"/>
  <c r="I8" i="16"/>
  <c r="D8" i="16"/>
  <c r="E8" i="16"/>
  <c r="F8" i="16"/>
  <c r="G8" i="16"/>
  <c r="C8" i="16"/>
  <c r="H11" i="16"/>
  <c r="M48" i="15" l="1"/>
  <c r="N55" i="16"/>
  <c r="E55" i="18" s="1"/>
  <c r="E56" i="18"/>
  <c r="N55" i="17"/>
  <c r="H55" i="18" s="1"/>
  <c r="H53" i="18"/>
  <c r="E37" i="17"/>
  <c r="H38" i="17"/>
  <c r="J30" i="16"/>
  <c r="I30" i="15"/>
  <c r="M30" i="15"/>
  <c r="N34" i="15"/>
  <c r="H31" i="16"/>
  <c r="D31" i="18" s="1"/>
  <c r="D33" i="18"/>
  <c r="N58" i="17"/>
  <c r="H58" i="18" s="1"/>
  <c r="J48" i="15"/>
  <c r="L48" i="15"/>
  <c r="H58" i="17"/>
  <c r="G58" i="18" s="1"/>
  <c r="L48" i="17"/>
  <c r="D48" i="15"/>
  <c r="K53" i="18"/>
  <c r="I53" i="18" s="1"/>
  <c r="K48" i="17"/>
  <c r="E48" i="15"/>
  <c r="F48" i="17"/>
  <c r="G48" i="17"/>
  <c r="N49" i="17"/>
  <c r="N49" i="16"/>
  <c r="E49" i="18" s="1"/>
  <c r="I48" i="15"/>
  <c r="C48" i="17"/>
  <c r="H49" i="15"/>
  <c r="G48" i="15"/>
  <c r="I37" i="17"/>
  <c r="M37" i="17"/>
  <c r="G37" i="15"/>
  <c r="N38" i="15"/>
  <c r="K37" i="16"/>
  <c r="L37" i="16"/>
  <c r="C37" i="17"/>
  <c r="L30" i="15"/>
  <c r="C30" i="15"/>
  <c r="G30" i="15"/>
  <c r="H34" i="15"/>
  <c r="E30" i="17"/>
  <c r="D30" i="15"/>
  <c r="N31" i="15"/>
  <c r="N8" i="15"/>
  <c r="L37" i="15"/>
  <c r="F48" i="15"/>
  <c r="K48" i="15"/>
  <c r="H22" i="15"/>
  <c r="H20" i="15" s="1"/>
  <c r="J59" i="18"/>
  <c r="G59" i="18"/>
  <c r="E48" i="17"/>
  <c r="J48" i="17"/>
  <c r="H55" i="17"/>
  <c r="G55" i="18" s="1"/>
  <c r="N8" i="17"/>
  <c r="N12" i="17"/>
  <c r="H50" i="18"/>
  <c r="F50" i="18" s="1"/>
  <c r="D48" i="17"/>
  <c r="I48" i="17"/>
  <c r="M48" i="17"/>
  <c r="G37" i="17"/>
  <c r="L37" i="17"/>
  <c r="F45" i="18"/>
  <c r="F47" i="18"/>
  <c r="I47" i="18"/>
  <c r="H55" i="16"/>
  <c r="D55" i="18" s="1"/>
  <c r="C55" i="18" s="1"/>
  <c r="N58" i="16"/>
  <c r="E58" i="18" s="1"/>
  <c r="H52" i="17"/>
  <c r="G52" i="18" s="1"/>
  <c r="F52" i="18" s="1"/>
  <c r="H55" i="15"/>
  <c r="J55" i="18" s="1"/>
  <c r="I55" i="18" s="1"/>
  <c r="H52" i="16"/>
  <c r="D52" i="18" s="1"/>
  <c r="N34" i="17"/>
  <c r="F37" i="17"/>
  <c r="K37" i="17"/>
  <c r="D37" i="17"/>
  <c r="H59" i="18"/>
  <c r="F59" i="18" s="1"/>
  <c r="H8" i="15"/>
  <c r="N22" i="15"/>
  <c r="H58" i="16"/>
  <c r="D58" i="18" s="1"/>
  <c r="H49" i="17"/>
  <c r="N49" i="15"/>
  <c r="N48" i="15" s="1"/>
  <c r="H52" i="15"/>
  <c r="J52" i="18" s="1"/>
  <c r="I52" i="18" s="1"/>
  <c r="D37" i="16"/>
  <c r="N27" i="17"/>
  <c r="J30" i="17"/>
  <c r="H31" i="17"/>
  <c r="C57" i="18"/>
  <c r="N52" i="16"/>
  <c r="E52" i="18" s="1"/>
  <c r="I57" i="18"/>
  <c r="I51" i="18"/>
  <c r="G56" i="18"/>
  <c r="F56" i="18" s="1"/>
  <c r="C45" i="18"/>
  <c r="C42" i="18"/>
  <c r="H44" i="15"/>
  <c r="J44" i="18" s="1"/>
  <c r="C56" i="18"/>
  <c r="C54" i="18"/>
  <c r="C51" i="18"/>
  <c r="C59" i="18"/>
  <c r="F46" i="18"/>
  <c r="F51" i="18"/>
  <c r="F53" i="18"/>
  <c r="F57" i="18"/>
  <c r="C50" i="18"/>
  <c r="I37" i="16"/>
  <c r="J37" i="16"/>
  <c r="N41" i="16"/>
  <c r="E41" i="18" s="1"/>
  <c r="E48" i="16"/>
  <c r="N38" i="16"/>
  <c r="E38" i="18" s="1"/>
  <c r="I48" i="16"/>
  <c r="M48" i="16"/>
  <c r="M37" i="16"/>
  <c r="K30" i="16"/>
  <c r="C40" i="18"/>
  <c r="F30" i="16"/>
  <c r="G48" i="16"/>
  <c r="K48" i="16"/>
  <c r="I30" i="16"/>
  <c r="M30" i="16"/>
  <c r="C37" i="16"/>
  <c r="H41" i="16"/>
  <c r="D41" i="18" s="1"/>
  <c r="L48" i="16"/>
  <c r="C28" i="18"/>
  <c r="C43" i="18"/>
  <c r="E30" i="16"/>
  <c r="H34" i="16"/>
  <c r="N34" i="16"/>
  <c r="E34" i="18" s="1"/>
  <c r="C46" i="18"/>
  <c r="D30" i="16"/>
  <c r="N31" i="16"/>
  <c r="E31" i="18" s="1"/>
  <c r="N44" i="16"/>
  <c r="E44" i="18" s="1"/>
  <c r="N17" i="16"/>
  <c r="G30" i="16"/>
  <c r="L30" i="16"/>
  <c r="F48" i="16"/>
  <c r="C30" i="16"/>
  <c r="H49" i="16"/>
  <c r="D49" i="18" s="1"/>
  <c r="J48" i="16"/>
  <c r="F60" i="18"/>
  <c r="F30" i="17"/>
  <c r="K30" i="17"/>
  <c r="N31" i="17"/>
  <c r="D30" i="17"/>
  <c r="I30" i="17"/>
  <c r="M30" i="17"/>
  <c r="H41" i="17"/>
  <c r="G41" i="18" s="1"/>
  <c r="H8" i="17"/>
  <c r="H12" i="17"/>
  <c r="C30" i="17"/>
  <c r="G30" i="17"/>
  <c r="L30" i="17"/>
  <c r="F40" i="18"/>
  <c r="N41" i="17"/>
  <c r="H41" i="18" s="1"/>
  <c r="F54" i="18"/>
  <c r="I59" i="18"/>
  <c r="I56" i="18"/>
  <c r="E37" i="15"/>
  <c r="I46" i="18"/>
  <c r="J37" i="15"/>
  <c r="K37" i="15"/>
  <c r="I37" i="15"/>
  <c r="M37" i="15"/>
  <c r="F37" i="15"/>
  <c r="C37" i="15"/>
  <c r="I43" i="18"/>
  <c r="D37" i="15"/>
  <c r="H41" i="15"/>
  <c r="J41" i="18" s="1"/>
  <c r="J30" i="15"/>
  <c r="K30" i="15"/>
  <c r="E30" i="15"/>
  <c r="F30" i="15"/>
  <c r="H31" i="15"/>
  <c r="N27" i="15"/>
  <c r="I40" i="18"/>
  <c r="H12" i="15"/>
  <c r="N20" i="15"/>
  <c r="N41" i="15"/>
  <c r="K41" i="18" s="1"/>
  <c r="I54" i="18"/>
  <c r="J45" i="18"/>
  <c r="I45" i="18" s="1"/>
  <c r="N12" i="15"/>
  <c r="H17" i="15"/>
  <c r="H38" i="15"/>
  <c r="N17" i="15"/>
  <c r="H27" i="15"/>
  <c r="N44" i="15"/>
  <c r="K44" i="18" s="1"/>
  <c r="I58" i="18"/>
  <c r="J42" i="18"/>
  <c r="I42" i="18" s="1"/>
  <c r="I60" i="18"/>
  <c r="J50" i="18"/>
  <c r="I50" i="18" s="1"/>
  <c r="N38" i="17"/>
  <c r="H42" i="18"/>
  <c r="H17" i="17"/>
  <c r="N22" i="17"/>
  <c r="N20" i="17" s="1"/>
  <c r="H27" i="17"/>
  <c r="N44" i="17"/>
  <c r="H44" i="18" s="1"/>
  <c r="G42" i="18"/>
  <c r="N17" i="17"/>
  <c r="H22" i="17"/>
  <c r="H20" i="17" s="1"/>
  <c r="H34" i="17"/>
  <c r="H30" i="17" s="1"/>
  <c r="H44" i="17"/>
  <c r="G44" i="18" s="1"/>
  <c r="F43" i="18"/>
  <c r="C48" i="16"/>
  <c r="D48" i="16"/>
  <c r="H38" i="16"/>
  <c r="D38" i="18" s="1"/>
  <c r="G37" i="16"/>
  <c r="E37" i="16"/>
  <c r="N22" i="16"/>
  <c r="N20" i="16" s="1"/>
  <c r="N8" i="16"/>
  <c r="N48" i="17" l="1"/>
  <c r="F58" i="18"/>
  <c r="C49" i="18"/>
  <c r="C58" i="18"/>
  <c r="F55" i="18"/>
  <c r="C52" i="18"/>
  <c r="N48" i="16"/>
  <c r="E48" i="18" s="1"/>
  <c r="N30" i="15"/>
  <c r="H30" i="16"/>
  <c r="D30" i="18" s="1"/>
  <c r="D34" i="18"/>
  <c r="H48" i="16"/>
  <c r="D48" i="18" s="1"/>
  <c r="C41" i="18"/>
  <c r="H30" i="15"/>
  <c r="H48" i="15"/>
  <c r="I44" i="18"/>
  <c r="H48" i="17"/>
  <c r="G48" i="18" s="1"/>
  <c r="N30" i="17"/>
  <c r="N37" i="16"/>
  <c r="E37" i="18" s="1"/>
  <c r="I41" i="18"/>
  <c r="N30" i="16"/>
  <c r="E30" i="18" s="1"/>
  <c r="F44" i="18"/>
  <c r="F41" i="18"/>
  <c r="H37" i="17"/>
  <c r="F42" i="18"/>
  <c r="H37" i="15"/>
  <c r="J48" i="18"/>
  <c r="J49" i="18"/>
  <c r="K48" i="18"/>
  <c r="K49" i="18"/>
  <c r="N37" i="15"/>
  <c r="H48" i="18"/>
  <c r="H49" i="18"/>
  <c r="N37" i="17"/>
  <c r="G49" i="18"/>
  <c r="C48" i="18" l="1"/>
  <c r="F49" i="18"/>
  <c r="I49" i="18"/>
  <c r="I48" i="18"/>
  <c r="F48" i="18"/>
  <c r="E20" i="18"/>
  <c r="E21" i="18"/>
  <c r="J21" i="18"/>
  <c r="E22" i="18"/>
  <c r="E23" i="18"/>
  <c r="H23" i="18"/>
  <c r="K23" i="18"/>
  <c r="E24" i="18"/>
  <c r="H24" i="18"/>
  <c r="J24" i="18"/>
  <c r="E25" i="18"/>
  <c r="J25" i="18"/>
  <c r="E26" i="18"/>
  <c r="G26" i="18"/>
  <c r="J29" i="18"/>
  <c r="K29" i="18"/>
  <c r="J31" i="18"/>
  <c r="G32" i="18"/>
  <c r="H34" i="18"/>
  <c r="K34" i="18"/>
  <c r="J35" i="18"/>
  <c r="G36" i="18"/>
  <c r="H36" i="18"/>
  <c r="K38" i="18"/>
  <c r="H39" i="18"/>
  <c r="E9" i="18"/>
  <c r="H9" i="18"/>
  <c r="K9" i="18"/>
  <c r="E10" i="18"/>
  <c r="H10" i="18"/>
  <c r="J10" i="18"/>
  <c r="D11" i="18"/>
  <c r="E11" i="18"/>
  <c r="G11" i="18"/>
  <c r="H11" i="18"/>
  <c r="J11" i="18"/>
  <c r="K11" i="18"/>
  <c r="H13" i="18"/>
  <c r="G15" i="18"/>
  <c r="H15" i="18"/>
  <c r="J15" i="18"/>
  <c r="E17" i="18"/>
  <c r="E18" i="18"/>
  <c r="E19" i="18"/>
  <c r="H19" i="18"/>
  <c r="J19" i="18"/>
  <c r="K19" i="18"/>
  <c r="E8" i="18"/>
  <c r="K39" i="18"/>
  <c r="J39" i="18"/>
  <c r="J38" i="18"/>
  <c r="K36" i="18"/>
  <c r="J36" i="18"/>
  <c r="K35" i="18"/>
  <c r="J34" i="18"/>
  <c r="K32" i="18"/>
  <c r="J32" i="18"/>
  <c r="K31" i="18"/>
  <c r="K28" i="18"/>
  <c r="J28" i="18"/>
  <c r="K26" i="18"/>
  <c r="J26" i="18"/>
  <c r="K25" i="18"/>
  <c r="K24" i="18"/>
  <c r="J23" i="18"/>
  <c r="K21" i="18"/>
  <c r="K18" i="18"/>
  <c r="J18" i="18"/>
  <c r="K16" i="18"/>
  <c r="J16" i="18"/>
  <c r="K15" i="18"/>
  <c r="K14" i="18"/>
  <c r="J14" i="18"/>
  <c r="K13" i="18"/>
  <c r="J13" i="18"/>
  <c r="K10" i="18"/>
  <c r="J9" i="18"/>
  <c r="H37" i="18"/>
  <c r="G39" i="18"/>
  <c r="H38" i="18"/>
  <c r="G38" i="18"/>
  <c r="H35" i="18"/>
  <c r="G35" i="18"/>
  <c r="G34" i="18"/>
  <c r="H32" i="18"/>
  <c r="H31" i="18"/>
  <c r="G31" i="18"/>
  <c r="H27" i="18"/>
  <c r="G29" i="18"/>
  <c r="H28" i="18"/>
  <c r="H26" i="18"/>
  <c r="H25" i="18"/>
  <c r="G25" i="18"/>
  <c r="G24" i="18"/>
  <c r="G23" i="18"/>
  <c r="H21" i="18"/>
  <c r="G21" i="18"/>
  <c r="G19" i="18"/>
  <c r="H18" i="18"/>
  <c r="G17" i="18"/>
  <c r="H16" i="18"/>
  <c r="G16" i="18"/>
  <c r="H14" i="18"/>
  <c r="G14" i="18"/>
  <c r="G13" i="18"/>
  <c r="G10" i="18"/>
  <c r="G9" i="18"/>
  <c r="F9" i="18" s="1"/>
  <c r="N29" i="16"/>
  <c r="N16" i="16"/>
  <c r="E16" i="18" s="1"/>
  <c r="N15" i="16"/>
  <c r="E15" i="18" s="1"/>
  <c r="N14" i="16"/>
  <c r="E14" i="18" s="1"/>
  <c r="N13" i="16"/>
  <c r="E13" i="18" s="1"/>
  <c r="M12" i="16"/>
  <c r="L12" i="16"/>
  <c r="K12" i="16"/>
  <c r="J12" i="16"/>
  <c r="I12" i="16"/>
  <c r="F19" i="18" l="1"/>
  <c r="I16" i="18"/>
  <c r="I39" i="18"/>
  <c r="I18" i="18"/>
  <c r="I28" i="18"/>
  <c r="I23" i="18"/>
  <c r="F11" i="18"/>
  <c r="F21" i="18"/>
  <c r="F25" i="18"/>
  <c r="E29" i="18"/>
  <c r="N27" i="16"/>
  <c r="E27" i="18" s="1"/>
  <c r="C31" i="18"/>
  <c r="C32" i="18"/>
  <c r="F34" i="18"/>
  <c r="F31" i="18"/>
  <c r="F35" i="18"/>
  <c r="F39" i="18"/>
  <c r="I9" i="18"/>
  <c r="I32" i="18"/>
  <c r="I36" i="18"/>
  <c r="I31" i="18"/>
  <c r="I34" i="18"/>
  <c r="F23" i="18"/>
  <c r="C38" i="18"/>
  <c r="I38" i="18"/>
  <c r="C39" i="18"/>
  <c r="I26" i="18"/>
  <c r="F24" i="18"/>
  <c r="I19" i="18"/>
  <c r="I14" i="18"/>
  <c r="F13" i="18"/>
  <c r="I11" i="18"/>
  <c r="F10" i="18"/>
  <c r="C11" i="18"/>
  <c r="I15" i="18"/>
  <c r="I13" i="18"/>
  <c r="I35" i="18"/>
  <c r="I21" i="18"/>
  <c r="K22" i="18"/>
  <c r="J27" i="18"/>
  <c r="J33" i="18"/>
  <c r="I10" i="18"/>
  <c r="I25" i="18"/>
  <c r="I29" i="18"/>
  <c r="I24" i="18"/>
  <c r="J22" i="18"/>
  <c r="K27" i="18"/>
  <c r="K37" i="18"/>
  <c r="F26" i="18"/>
  <c r="F14" i="18"/>
  <c r="F16" i="18"/>
  <c r="F38" i="18"/>
  <c r="G18" i="18"/>
  <c r="F18" i="18" s="1"/>
  <c r="F32" i="18"/>
  <c r="G22" i="18"/>
  <c r="G27" i="18"/>
  <c r="F27" i="18" s="1"/>
  <c r="G30" i="18"/>
  <c r="F15" i="18"/>
  <c r="F36" i="18"/>
  <c r="H8" i="18"/>
  <c r="H17" i="18"/>
  <c r="F17" i="18" s="1"/>
  <c r="H29" i="18"/>
  <c r="F29" i="18" s="1"/>
  <c r="G28" i="18"/>
  <c r="F28" i="18" s="1"/>
  <c r="K17" i="18"/>
  <c r="J30" i="18"/>
  <c r="J8" i="18"/>
  <c r="J17" i="18"/>
  <c r="G33" i="18"/>
  <c r="K8" i="18"/>
  <c r="J12" i="18"/>
  <c r="K12" i="18"/>
  <c r="K33" i="18"/>
  <c r="J37" i="18"/>
  <c r="K30" i="18"/>
  <c r="G20" i="18"/>
  <c r="H12" i="18"/>
  <c r="H33" i="18"/>
  <c r="G37" i="18"/>
  <c r="F37" i="18" s="1"/>
  <c r="G8" i="18"/>
  <c r="G12" i="18"/>
  <c r="H30" i="18"/>
  <c r="N12" i="16"/>
  <c r="E12" i="18" s="1"/>
  <c r="C35" i="18"/>
  <c r="H47" i="16"/>
  <c r="D47" i="18" s="1"/>
  <c r="C47" i="18" s="1"/>
  <c r="C34" i="18"/>
  <c r="H26" i="16"/>
  <c r="D26" i="18" s="1"/>
  <c r="C26" i="18" s="1"/>
  <c r="H15" i="16"/>
  <c r="D15" i="18" s="1"/>
  <c r="C15" i="18" s="1"/>
  <c r="H16" i="16"/>
  <c r="D16" i="18" s="1"/>
  <c r="C16" i="18" s="1"/>
  <c r="H14" i="16"/>
  <c r="D14" i="18" s="1"/>
  <c r="C14" i="18" s="1"/>
  <c r="H13" i="16"/>
  <c r="D13" i="18" s="1"/>
  <c r="C13" i="18" s="1"/>
  <c r="D12" i="16"/>
  <c r="E12" i="16"/>
  <c r="F12" i="16"/>
  <c r="G12" i="16"/>
  <c r="I37" i="18" l="1"/>
  <c r="F12" i="18"/>
  <c r="C36" i="18"/>
  <c r="H44" i="16"/>
  <c r="C30" i="18"/>
  <c r="F30" i="18"/>
  <c r="I22" i="18"/>
  <c r="I30" i="18"/>
  <c r="I33" i="18"/>
  <c r="F33" i="18"/>
  <c r="I8" i="18"/>
  <c r="I12" i="18"/>
  <c r="I17" i="18"/>
  <c r="K20" i="18"/>
  <c r="I27" i="18"/>
  <c r="J20" i="18"/>
  <c r="H20" i="18"/>
  <c r="F20" i="18" s="1"/>
  <c r="H22" i="18"/>
  <c r="F22" i="18" s="1"/>
  <c r="F8" i="18"/>
  <c r="H12" i="16"/>
  <c r="D12" i="18" s="1"/>
  <c r="C12" i="18" s="1"/>
  <c r="H37" i="16" l="1"/>
  <c r="D37" i="18" s="1"/>
  <c r="C37" i="18" s="1"/>
  <c r="D44" i="18"/>
  <c r="C44" i="18" s="1"/>
  <c r="C33" i="18"/>
  <c r="I20" i="18"/>
  <c r="H10" i="16"/>
  <c r="H8" i="16" s="1"/>
  <c r="D17" i="16"/>
  <c r="C17" i="16"/>
  <c r="D10" i="18" l="1"/>
  <c r="C10" i="18" s="1"/>
  <c r="D8" i="18"/>
  <c r="C8" i="18" s="1"/>
  <c r="D9" i="18"/>
  <c r="C9" i="18" s="1"/>
  <c r="D22" i="16"/>
  <c r="D20" i="16" s="1"/>
  <c r="E22" i="16"/>
  <c r="E20" i="16" s="1"/>
  <c r="F22" i="16"/>
  <c r="F20" i="16" s="1"/>
  <c r="G22" i="16"/>
  <c r="G20" i="16" s="1"/>
  <c r="H23" i="16"/>
  <c r="D23" i="18" s="1"/>
  <c r="C23" i="18" s="1"/>
  <c r="H24" i="16"/>
  <c r="D24" i="18" s="1"/>
  <c r="C24" i="18" s="1"/>
  <c r="H25" i="16"/>
  <c r="D25" i="18" s="1"/>
  <c r="C25" i="18" s="1"/>
  <c r="H21" i="16"/>
  <c r="D21" i="18" s="1"/>
  <c r="C21" i="18" s="1"/>
  <c r="H19" i="16"/>
  <c r="D19" i="18" s="1"/>
  <c r="C19" i="18" s="1"/>
  <c r="H18" i="16"/>
  <c r="D18" i="18" s="1"/>
  <c r="C18" i="18" s="1"/>
  <c r="D29" i="18" l="1"/>
  <c r="C29" i="18" s="1"/>
  <c r="H27" i="16"/>
  <c r="D27" i="18" s="1"/>
  <c r="C27" i="18" s="1"/>
  <c r="H22" i="16"/>
  <c r="D22" i="18" s="1"/>
  <c r="C22" i="18" s="1"/>
  <c r="H17" i="16"/>
  <c r="D17" i="18" s="1"/>
  <c r="C17" i="18" s="1"/>
  <c r="G17" i="16"/>
  <c r="F17" i="16"/>
  <c r="E17" i="16"/>
  <c r="H20" i="16" l="1"/>
  <c r="D20" i="18" s="1"/>
  <c r="C20" i="18" s="1"/>
</calcChain>
</file>

<file path=xl/sharedStrings.xml><?xml version="1.0" encoding="utf-8"?>
<sst xmlns="http://schemas.openxmlformats.org/spreadsheetml/2006/main" count="582" uniqueCount="65">
  <si>
    <t>ФУНКЦИЯ</t>
  </si>
  <si>
    <t xml:space="preserve">  - медицински</t>
  </si>
  <si>
    <t xml:space="preserve">  - немедицински</t>
  </si>
  <si>
    <t>Допълнително необходими средства за ДОО</t>
  </si>
  <si>
    <t>Допълнително необходими средства за ЗОВ</t>
  </si>
  <si>
    <t xml:space="preserve"> 7 (4+5+6)</t>
  </si>
  <si>
    <t>/в лв./</t>
  </si>
  <si>
    <t>1. Здравни кабинети-медицински персонал</t>
  </si>
  <si>
    <t>2. Детски ясли, детски кухни, в т.ч.:</t>
  </si>
  <si>
    <t>3. Медиатори</t>
  </si>
  <si>
    <t xml:space="preserve">Брой персонал с индивидуална работна заплата от 510-560 лв. </t>
  </si>
  <si>
    <t>Община:</t>
  </si>
  <si>
    <t>Приложение №7в</t>
  </si>
  <si>
    <t>Допълнително необходими средства за годината за достигане размера на МРЗ (560 лв.)</t>
  </si>
  <si>
    <t xml:space="preserve">  - щатен персонал</t>
  </si>
  <si>
    <t xml:space="preserve">  - нещатен персонал нает по трудови правоотношения</t>
  </si>
  <si>
    <t>Обща численост на персонала (брой)</t>
  </si>
  <si>
    <t>Допълнително необходими средства за годината за достигане размера на МРЗ (610 лв.)</t>
  </si>
  <si>
    <t xml:space="preserve">Брой персонал с индивидуална работна заплата от 560-610 лв. </t>
  </si>
  <si>
    <t xml:space="preserve">Брой персонал с индивидуална работна заплата от 610-650 лв. </t>
  </si>
  <si>
    <t>Допълнително необходими средства за годината за достигане размера на МРЗ (650 лв.)</t>
  </si>
  <si>
    <t>Общ ефект за годината от ръста на МРЗ</t>
  </si>
  <si>
    <t>4. Общински съвети по наркотичните вещества и превантивни информационни центрове</t>
  </si>
  <si>
    <t>V. СОЦИАЛНО ОСИГУРЯВАНЕ, ПОДПОМАГАНЕ И ГРИЖИ, в т.ч.:</t>
  </si>
  <si>
    <t>IV. ЗДРАВЕОПАЗВАНЕ, в т.ч.:</t>
  </si>
  <si>
    <t>VII. КУЛТУРА, СПОРТ, ПОЧИВНИ ДЕЙНОСТИ И РЕЛИГИОЗНО ДЕЛО, в т.ч.:</t>
  </si>
  <si>
    <t>I. ОБЩИ ДЪРЖАВНИ СЛУЖБИ, в т.ч.:</t>
  </si>
  <si>
    <t>II. ОТБРАНА И СИГУРНОСТ, в т.ч.:</t>
  </si>
  <si>
    <t>III. ОБРАЗОВАНИЕ, в т.ч.:</t>
  </si>
  <si>
    <t>2. Служители в общинската администрация</t>
  </si>
  <si>
    <t>1. Кметове и кметски наместници</t>
  </si>
  <si>
    <t>1. Местни комисии за борба срещу противообществените прояви на малолетните и непълнолетните, центрове за превенция и консултативни кабинети към тях, обществени възпитатели</t>
  </si>
  <si>
    <t xml:space="preserve">2. Местни комисии за борба с трафика на хора </t>
  </si>
  <si>
    <t>3. Денонощни оперативни дежурни и изпълнители по поддръжка и по охрана на пунктовете за управление</t>
  </si>
  <si>
    <t>4. Доброволни формирования</t>
  </si>
  <si>
    <t>VI. ЖИЛИЩНО СТРОИТЕЛСТВО, БЛАГОУСТРОЙСТВО, КОМУНАЛНО СТОПАНСТВО И ОПАЗВАНЕ НА ОКОЛНАТА СРЕДА, в т.ч.:</t>
  </si>
  <si>
    <t>VIII. ИКОНОМИЧЕСКИ ДЕЙНОСТИ И УСЛУГИ</t>
  </si>
  <si>
    <t>Справка за ефекта от увеличението на  минималната работна заплата за  2019 г. по бюджета на общината</t>
  </si>
  <si>
    <t>- читалища - субсидирана численост</t>
  </si>
  <si>
    <t>Държавни дейности</t>
  </si>
  <si>
    <t>Местни дейности</t>
  </si>
  <si>
    <t>Справка за ефекта от увеличението на  минималната работна заплата за периода 2019-2021 г. по бюджета на общината</t>
  </si>
  <si>
    <t>Справка за ефекта от увеличението на  минималната работна заплата за  2020 г. по бюджета на общината</t>
  </si>
  <si>
    <t>Справка за ефекта от увеличението на  минималната работна заплата за  2021 г. по бюджета на общината</t>
  </si>
  <si>
    <t>в т.ч:</t>
  </si>
  <si>
    <t>Общ ефект за годината от ръста на МРЗ за 2019 г.</t>
  </si>
  <si>
    <t xml:space="preserve"> 12 (10+11+12)</t>
  </si>
  <si>
    <t>3. Общински съветници</t>
  </si>
  <si>
    <t>Общ ефект за годината от ръста на МРЗ за 2020 г.</t>
  </si>
  <si>
    <t>Общ ефект за годината от ръста на МРЗ за 2021 г.</t>
  </si>
  <si>
    <t>Код по ЕБК:</t>
  </si>
  <si>
    <t>1. Жилищно строителство, благоустройство, комунално стопанство</t>
  </si>
  <si>
    <t>2. Опазване на околната среда</t>
  </si>
  <si>
    <t>1. Почивни дейности</t>
  </si>
  <si>
    <t>2. Физическа култура и спорт</t>
  </si>
  <si>
    <t>1. Селско стопанство, горско стопанство, лов и риболов</t>
  </si>
  <si>
    <t>2. Транспорт и съобщения</t>
  </si>
  <si>
    <t>3. Култура</t>
  </si>
  <si>
    <t>3.Туризъм</t>
  </si>
  <si>
    <t>4. Други дейности по икономиката</t>
  </si>
  <si>
    <t>Разград</t>
  </si>
  <si>
    <t>Приложение № 4</t>
  </si>
  <si>
    <t>Приложение № 4.1</t>
  </si>
  <si>
    <t>Приложение № 4.2</t>
  </si>
  <si>
    <t>Приложение № 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</si>
</sst>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top"/>
      <protection locked="0"/>
    </xf>
    <xf numFmtId="3" fontId="2" fillId="0" borderId="1" xfId="0" applyNumberFormat="1" applyFont="1" applyFill="1" applyBorder="1" applyProtection="1"/>
    <xf numFmtId="3" fontId="2" fillId="0" borderId="1" xfId="0" applyNumberFormat="1" applyFont="1" applyBorder="1" applyProtection="1"/>
    <xf numFmtId="3" fontId="1" fillId="0" borderId="1" xfId="0" applyNumberFormat="1" applyFont="1" applyFill="1" applyBorder="1" applyProtection="1"/>
    <xf numFmtId="0" fontId="4" fillId="0" borderId="0" xfId="0" applyFont="1" applyFill="1" applyAlignment="1" applyProtection="1">
      <alignment wrapText="1"/>
    </xf>
    <xf numFmtId="0" fontId="1" fillId="0" borderId="0" xfId="0" applyFont="1" applyProtection="1"/>
    <xf numFmtId="0" fontId="6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1" xfId="0" applyFont="1" applyFill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right"/>
    </xf>
    <xf numFmtId="3" fontId="2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right"/>
    </xf>
    <xf numFmtId="3" fontId="1" fillId="0" borderId="1" xfId="0" applyNumberFormat="1" applyFont="1" applyBorder="1" applyAlignment="1" applyProtection="1">
      <alignment horizontal="right"/>
    </xf>
    <xf numFmtId="3" fontId="1" fillId="0" borderId="1" xfId="0" applyNumberFormat="1" applyFont="1" applyBorder="1" applyProtection="1"/>
    <xf numFmtId="49" fontId="2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left" wrapText="1"/>
    </xf>
    <xf numFmtId="0" fontId="1" fillId="0" borderId="0" xfId="0" applyFont="1" applyFill="1" applyProtection="1"/>
    <xf numFmtId="49" fontId="7" fillId="0" borderId="1" xfId="0" applyNumberFormat="1" applyFont="1" applyFill="1" applyBorder="1" applyAlignment="1" applyProtection="1">
      <alignment horizontal="left" wrapText="1"/>
    </xf>
    <xf numFmtId="49" fontId="3" fillId="0" borderId="1" xfId="0" quotePrefix="1" applyNumberFormat="1" applyFont="1" applyFill="1" applyBorder="1" applyAlignment="1" applyProtection="1">
      <alignment horizontal="left" vertical="top" wrapText="1"/>
    </xf>
    <xf numFmtId="49" fontId="7" fillId="0" borderId="1" xfId="0" quotePrefix="1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Protection="1">
      <protection locked="0"/>
    </xf>
    <xf numFmtId="0" fontId="1" fillId="0" borderId="0" xfId="0" applyFont="1" applyProtection="1">
      <protection locked="0"/>
    </xf>
    <xf numFmtId="10" fontId="1" fillId="0" borderId="0" xfId="0" applyNumberFormat="1" applyFont="1" applyProtection="1"/>
    <xf numFmtId="0" fontId="2" fillId="0" borderId="1" xfId="0" applyFont="1" applyBorder="1" applyAlignment="1" applyProtection="1">
      <alignment horizontal="center" wrapText="1"/>
    </xf>
    <xf numFmtId="0" fontId="2" fillId="0" borderId="2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center" wrapText="1"/>
    </xf>
    <xf numFmtId="0" fontId="2" fillId="0" borderId="0" xfId="0" applyFont="1" applyAlignment="1" applyProtection="1">
      <alignment horizontal="right"/>
    </xf>
    <xf numFmtId="0" fontId="2" fillId="0" borderId="4" xfId="0" applyFont="1" applyBorder="1" applyAlignment="1" applyProtection="1">
      <alignment horizontal="left" wrapText="1"/>
    </xf>
    <xf numFmtId="0" fontId="2" fillId="0" borderId="6" xfId="0" applyFont="1" applyBorder="1" applyAlignment="1" applyProtection="1">
      <alignment horizontal="left" wrapText="1"/>
    </xf>
    <xf numFmtId="0" fontId="5" fillId="0" borderId="0" xfId="0" applyFont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 wrapText="1"/>
    </xf>
    <xf numFmtId="0" fontId="2" fillId="0" borderId="2" xfId="0" applyFont="1" applyBorder="1" applyAlignment="1" applyProtection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K68"/>
  <sheetViews>
    <sheetView zoomScaleNormal="100" workbookViewId="0">
      <pane xSplit="2" ySplit="7" topLeftCell="C8" activePane="bottomRight" state="frozen"/>
      <selection activeCell="B61" sqref="B61"/>
      <selection pane="topRight" activeCell="B61" sqref="B61"/>
      <selection pane="bottomLeft" activeCell="B61" sqref="B61"/>
      <selection pane="bottomRight" activeCell="D10" sqref="D10"/>
    </sheetView>
  </sheetViews>
  <sheetFormatPr defaultColWidth="9.140625" defaultRowHeight="15" x14ac:dyDescent="0.25"/>
  <cols>
    <col min="1" max="1" width="2.5703125" style="7" customWidth="1"/>
    <col min="2" max="2" width="39.140625" style="7" customWidth="1"/>
    <col min="3" max="3" width="16.7109375" style="7" bestFit="1" customWidth="1"/>
    <col min="4" max="5" width="13.7109375" style="7" customWidth="1"/>
    <col min="6" max="6" width="16.7109375" style="7" bestFit="1" customWidth="1"/>
    <col min="7" max="8" width="13.7109375" style="7" customWidth="1"/>
    <col min="9" max="9" width="16.7109375" style="7" bestFit="1" customWidth="1"/>
    <col min="10" max="11" width="13.7109375" style="7" customWidth="1"/>
    <col min="12" max="16384" width="9.140625" style="7"/>
  </cols>
  <sheetData>
    <row r="1" spans="2:11" ht="18.75" x14ac:dyDescent="0.3">
      <c r="B1" s="6" t="s">
        <v>12</v>
      </c>
      <c r="G1" s="8"/>
      <c r="H1" s="8"/>
      <c r="I1" s="9" t="s">
        <v>50</v>
      </c>
      <c r="J1" s="26">
        <v>6705</v>
      </c>
    </row>
    <row r="2" spans="2:11" ht="18.75" x14ac:dyDescent="0.3">
      <c r="B2" s="6"/>
      <c r="G2" s="8"/>
      <c r="H2" s="8"/>
      <c r="I2" s="9" t="s">
        <v>11</v>
      </c>
      <c r="J2" s="26" t="s">
        <v>60</v>
      </c>
    </row>
    <row r="3" spans="2:11" ht="18.75" x14ac:dyDescent="0.3">
      <c r="B3" s="6"/>
      <c r="G3" s="8"/>
      <c r="H3" s="8"/>
      <c r="I3" s="9"/>
    </row>
    <row r="4" spans="2:11" ht="15.75" x14ac:dyDescent="0.25">
      <c r="B4" s="36" t="s">
        <v>41</v>
      </c>
      <c r="C4" s="36"/>
      <c r="D4" s="36"/>
      <c r="E4" s="36"/>
      <c r="F4" s="36"/>
      <c r="G4" s="36"/>
      <c r="H4" s="36"/>
      <c r="I4" s="36"/>
      <c r="J4" s="36"/>
      <c r="K4" s="36"/>
    </row>
    <row r="5" spans="2:11" x14ac:dyDescent="0.25">
      <c r="B5" s="10"/>
      <c r="C5" s="10"/>
      <c r="D5" s="10"/>
      <c r="E5" s="10"/>
      <c r="F5" s="10"/>
      <c r="G5" s="10"/>
      <c r="H5" s="10"/>
      <c r="I5" s="10"/>
      <c r="K5" s="11" t="s">
        <v>6</v>
      </c>
    </row>
    <row r="6" spans="2:11" x14ac:dyDescent="0.25">
      <c r="B6" s="37" t="s">
        <v>0</v>
      </c>
      <c r="C6" s="38" t="s">
        <v>45</v>
      </c>
      <c r="D6" s="34" t="s">
        <v>44</v>
      </c>
      <c r="E6" s="35"/>
      <c r="F6" s="38" t="s">
        <v>48</v>
      </c>
      <c r="G6" s="34" t="s">
        <v>44</v>
      </c>
      <c r="H6" s="35"/>
      <c r="I6" s="38" t="s">
        <v>49</v>
      </c>
      <c r="J6" s="34" t="s">
        <v>44</v>
      </c>
      <c r="K6" s="35"/>
    </row>
    <row r="7" spans="2:11" ht="52.9" customHeight="1" x14ac:dyDescent="0.25">
      <c r="B7" s="37"/>
      <c r="C7" s="38"/>
      <c r="D7" s="12" t="s">
        <v>39</v>
      </c>
      <c r="E7" s="12" t="s">
        <v>40</v>
      </c>
      <c r="F7" s="38"/>
      <c r="G7" s="12" t="s">
        <v>39</v>
      </c>
      <c r="H7" s="12" t="s">
        <v>40</v>
      </c>
      <c r="I7" s="38"/>
      <c r="J7" s="12" t="s">
        <v>39</v>
      </c>
      <c r="K7" s="12" t="s">
        <v>40</v>
      </c>
    </row>
    <row r="8" spans="2:11" ht="16.5" customHeight="1" x14ac:dyDescent="0.25">
      <c r="B8" s="13" t="s">
        <v>26</v>
      </c>
      <c r="C8" s="14">
        <f>D8+E8</f>
        <v>3377</v>
      </c>
      <c r="D8" s="15">
        <f>'2019'!H8</f>
        <v>3377</v>
      </c>
      <c r="E8" s="15">
        <f>'2019'!N8</f>
        <v>0</v>
      </c>
      <c r="F8" s="14">
        <f>G8+H8</f>
        <v>12352</v>
      </c>
      <c r="G8" s="15">
        <f>'2020'!H8</f>
        <v>12352</v>
      </c>
      <c r="H8" s="15">
        <f>'2020'!N8</f>
        <v>0</v>
      </c>
      <c r="I8" s="14">
        <f>J8+K8</f>
        <v>13959</v>
      </c>
      <c r="J8" s="4">
        <f>'2021'!H8</f>
        <v>13959</v>
      </c>
      <c r="K8" s="4">
        <f>'2021'!N8</f>
        <v>0</v>
      </c>
    </row>
    <row r="9" spans="2:11" ht="16.5" customHeight="1" x14ac:dyDescent="0.25">
      <c r="B9" s="16" t="s">
        <v>30</v>
      </c>
      <c r="C9" s="17">
        <f t="shared" ref="C9:C20" si="0">D9+E9</f>
        <v>1603</v>
      </c>
      <c r="D9" s="18">
        <f>'2019'!H9</f>
        <v>1603</v>
      </c>
      <c r="E9" s="18">
        <f>'2019'!N9</f>
        <v>0</v>
      </c>
      <c r="F9" s="17">
        <f t="shared" ref="F9:F20" si="1">G9+H9</f>
        <v>6172</v>
      </c>
      <c r="G9" s="18">
        <f>'2020'!H9</f>
        <v>6172</v>
      </c>
      <c r="H9" s="18">
        <f>'2020'!N9</f>
        <v>0</v>
      </c>
      <c r="I9" s="17">
        <f t="shared" ref="I9:I20" si="2">J9+K9</f>
        <v>5917</v>
      </c>
      <c r="J9" s="19">
        <f>'2021'!H9</f>
        <v>5917</v>
      </c>
      <c r="K9" s="19">
        <f>'2021'!N9</f>
        <v>0</v>
      </c>
    </row>
    <row r="10" spans="2:11" ht="16.5" customHeight="1" x14ac:dyDescent="0.25">
      <c r="B10" s="16" t="s">
        <v>29</v>
      </c>
      <c r="C10" s="17">
        <f t="shared" si="0"/>
        <v>1774</v>
      </c>
      <c r="D10" s="18">
        <f>'2019'!H10</f>
        <v>1774</v>
      </c>
      <c r="E10" s="18">
        <f>'2019'!N10</f>
        <v>0</v>
      </c>
      <c r="F10" s="17">
        <f t="shared" si="1"/>
        <v>6180</v>
      </c>
      <c r="G10" s="18">
        <f>'2020'!H10</f>
        <v>6180</v>
      </c>
      <c r="H10" s="18">
        <f>'2020'!N10</f>
        <v>0</v>
      </c>
      <c r="I10" s="17">
        <f t="shared" si="2"/>
        <v>8042</v>
      </c>
      <c r="J10" s="19">
        <f>'2021'!H10</f>
        <v>8042</v>
      </c>
      <c r="K10" s="19">
        <f>'2021'!N10</f>
        <v>0</v>
      </c>
    </row>
    <row r="11" spans="2:11" ht="16.5" customHeight="1" x14ac:dyDescent="0.25">
      <c r="B11" s="16" t="s">
        <v>47</v>
      </c>
      <c r="C11" s="17">
        <f t="shared" si="0"/>
        <v>0</v>
      </c>
      <c r="D11" s="18">
        <f>'2019'!H11</f>
        <v>0</v>
      </c>
      <c r="E11" s="18">
        <f>'2019'!N11</f>
        <v>0</v>
      </c>
      <c r="F11" s="17">
        <f t="shared" si="1"/>
        <v>0</v>
      </c>
      <c r="G11" s="18">
        <f>'2020'!H11</f>
        <v>0</v>
      </c>
      <c r="H11" s="18">
        <f>'2020'!N11</f>
        <v>0</v>
      </c>
      <c r="I11" s="17">
        <f t="shared" si="2"/>
        <v>0</v>
      </c>
      <c r="J11" s="19">
        <f>'2021'!H11</f>
        <v>0</v>
      </c>
      <c r="K11" s="19">
        <f>'2021'!N11</f>
        <v>0</v>
      </c>
    </row>
    <row r="12" spans="2:11" ht="16.5" customHeight="1" x14ac:dyDescent="0.25">
      <c r="B12" s="20" t="s">
        <v>27</v>
      </c>
      <c r="C12" s="14">
        <f t="shared" si="0"/>
        <v>7249</v>
      </c>
      <c r="D12" s="15">
        <f>'2019'!H12</f>
        <v>7249</v>
      </c>
      <c r="E12" s="15">
        <f>'2019'!N12</f>
        <v>0</v>
      </c>
      <c r="F12" s="14">
        <f t="shared" si="1"/>
        <v>7879</v>
      </c>
      <c r="G12" s="15">
        <f>'2020'!H12</f>
        <v>7879</v>
      </c>
      <c r="H12" s="15">
        <f>'2020'!N12</f>
        <v>0</v>
      </c>
      <c r="I12" s="14">
        <f t="shared" si="2"/>
        <v>6343</v>
      </c>
      <c r="J12" s="4">
        <f>'2021'!H12</f>
        <v>6343</v>
      </c>
      <c r="K12" s="4">
        <f>'2021'!N12</f>
        <v>0</v>
      </c>
    </row>
    <row r="13" spans="2:11" ht="80.45" customHeight="1" x14ac:dyDescent="0.25">
      <c r="B13" s="16" t="s">
        <v>31</v>
      </c>
      <c r="C13" s="17">
        <f t="shared" si="0"/>
        <v>0</v>
      </c>
      <c r="D13" s="18">
        <f>'2019'!H13</f>
        <v>0</v>
      </c>
      <c r="E13" s="18">
        <f>'2019'!N13</f>
        <v>0</v>
      </c>
      <c r="F13" s="17">
        <f t="shared" si="1"/>
        <v>0</v>
      </c>
      <c r="G13" s="18">
        <f>'2020'!H13</f>
        <v>0</v>
      </c>
      <c r="H13" s="18">
        <f>'2020'!N13</f>
        <v>0</v>
      </c>
      <c r="I13" s="17">
        <f t="shared" si="2"/>
        <v>0</v>
      </c>
      <c r="J13" s="19">
        <f>'2021'!H13</f>
        <v>0</v>
      </c>
      <c r="K13" s="19">
        <f>'2021'!N13</f>
        <v>0</v>
      </c>
    </row>
    <row r="14" spans="2:11" ht="29.45" customHeight="1" x14ac:dyDescent="0.25">
      <c r="B14" s="16" t="s">
        <v>32</v>
      </c>
      <c r="C14" s="17">
        <f t="shared" si="0"/>
        <v>0</v>
      </c>
      <c r="D14" s="18">
        <f>'2019'!H14</f>
        <v>0</v>
      </c>
      <c r="E14" s="18">
        <f>'2019'!N14</f>
        <v>0</v>
      </c>
      <c r="F14" s="17">
        <f t="shared" si="1"/>
        <v>0</v>
      </c>
      <c r="G14" s="18">
        <f>'2020'!H14</f>
        <v>0</v>
      </c>
      <c r="H14" s="18">
        <f>'2020'!N14</f>
        <v>0</v>
      </c>
      <c r="I14" s="17">
        <f t="shared" si="2"/>
        <v>0</v>
      </c>
      <c r="J14" s="19">
        <f>'2021'!H14</f>
        <v>0</v>
      </c>
      <c r="K14" s="19">
        <f>'2021'!N14</f>
        <v>0</v>
      </c>
    </row>
    <row r="15" spans="2:11" ht="47.45" customHeight="1" x14ac:dyDescent="0.25">
      <c r="B15" s="16" t="s">
        <v>33</v>
      </c>
      <c r="C15" s="17">
        <f t="shared" si="0"/>
        <v>7249</v>
      </c>
      <c r="D15" s="18">
        <f>'2019'!H15</f>
        <v>7249</v>
      </c>
      <c r="E15" s="18">
        <f>'2019'!N15</f>
        <v>0</v>
      </c>
      <c r="F15" s="17">
        <f t="shared" si="1"/>
        <v>7879</v>
      </c>
      <c r="G15" s="18">
        <f>'2020'!H15</f>
        <v>7879</v>
      </c>
      <c r="H15" s="18">
        <f>'2020'!N15</f>
        <v>0</v>
      </c>
      <c r="I15" s="17">
        <f t="shared" si="2"/>
        <v>6343</v>
      </c>
      <c r="J15" s="19">
        <f>'2021'!H15</f>
        <v>6343</v>
      </c>
      <c r="K15" s="19">
        <f>'2021'!N15</f>
        <v>0</v>
      </c>
    </row>
    <row r="16" spans="2:11" ht="16.5" customHeight="1" x14ac:dyDescent="0.25">
      <c r="B16" s="16" t="s">
        <v>34</v>
      </c>
      <c r="C16" s="17">
        <f t="shared" si="0"/>
        <v>0</v>
      </c>
      <c r="D16" s="18">
        <f>'2019'!H16</f>
        <v>0</v>
      </c>
      <c r="E16" s="18">
        <f>'2019'!N16</f>
        <v>0</v>
      </c>
      <c r="F16" s="17">
        <f t="shared" si="1"/>
        <v>0</v>
      </c>
      <c r="G16" s="18">
        <f>'2020'!H16</f>
        <v>0</v>
      </c>
      <c r="H16" s="18">
        <f>'2020'!N16</f>
        <v>0</v>
      </c>
      <c r="I16" s="17">
        <f t="shared" si="2"/>
        <v>0</v>
      </c>
      <c r="J16" s="19">
        <f>'2021'!H16</f>
        <v>0</v>
      </c>
      <c r="K16" s="19">
        <f>'2021'!N16</f>
        <v>0</v>
      </c>
    </row>
    <row r="17" spans="2:11" ht="16.5" customHeight="1" x14ac:dyDescent="0.25">
      <c r="B17" s="20" t="s">
        <v>28</v>
      </c>
      <c r="C17" s="14">
        <f t="shared" si="0"/>
        <v>202562</v>
      </c>
      <c r="D17" s="15">
        <f>'2019'!H17</f>
        <v>170204</v>
      </c>
      <c r="E17" s="15">
        <f>'2019'!N17</f>
        <v>32358</v>
      </c>
      <c r="F17" s="14">
        <f t="shared" si="1"/>
        <v>220790</v>
      </c>
      <c r="G17" s="15">
        <f>'2020'!H17</f>
        <v>183329</v>
      </c>
      <c r="H17" s="15">
        <f>'2020'!N17</f>
        <v>37461</v>
      </c>
      <c r="I17" s="14">
        <f t="shared" si="2"/>
        <v>211715</v>
      </c>
      <c r="J17" s="4">
        <f>'2021'!H17</f>
        <v>178757</v>
      </c>
      <c r="K17" s="4">
        <f>'2021'!N17</f>
        <v>32958</v>
      </c>
    </row>
    <row r="18" spans="2:11" x14ac:dyDescent="0.25">
      <c r="B18" s="16" t="s">
        <v>14</v>
      </c>
      <c r="C18" s="17">
        <f t="shared" si="0"/>
        <v>202562</v>
      </c>
      <c r="D18" s="18">
        <f>'2019'!H18</f>
        <v>170204</v>
      </c>
      <c r="E18" s="18">
        <f>'2019'!N18</f>
        <v>32358</v>
      </c>
      <c r="F18" s="17">
        <f t="shared" si="1"/>
        <v>220790</v>
      </c>
      <c r="G18" s="18">
        <f>'2020'!H18</f>
        <v>183329</v>
      </c>
      <c r="H18" s="18">
        <f>'2020'!N18</f>
        <v>37461</v>
      </c>
      <c r="I18" s="17">
        <f t="shared" si="2"/>
        <v>211715</v>
      </c>
      <c r="J18" s="19">
        <f>'2021'!H18</f>
        <v>178757</v>
      </c>
      <c r="K18" s="19">
        <f>'2021'!N18</f>
        <v>32958</v>
      </c>
    </row>
    <row r="19" spans="2:11" ht="30" x14ac:dyDescent="0.25">
      <c r="B19" s="16" t="s">
        <v>15</v>
      </c>
      <c r="C19" s="17">
        <f t="shared" si="0"/>
        <v>0</v>
      </c>
      <c r="D19" s="18">
        <f>'2019'!H19</f>
        <v>0</v>
      </c>
      <c r="E19" s="18">
        <f>'2019'!N19</f>
        <v>0</v>
      </c>
      <c r="F19" s="17">
        <f t="shared" si="1"/>
        <v>0</v>
      </c>
      <c r="G19" s="18">
        <f>'2020'!H19</f>
        <v>0</v>
      </c>
      <c r="H19" s="18">
        <f>'2020'!N19</f>
        <v>0</v>
      </c>
      <c r="I19" s="17">
        <f t="shared" si="2"/>
        <v>0</v>
      </c>
      <c r="J19" s="19">
        <f>'2021'!H19</f>
        <v>0</v>
      </c>
      <c r="K19" s="19">
        <f>'2021'!N19</f>
        <v>0</v>
      </c>
    </row>
    <row r="20" spans="2:11" s="22" customFormat="1" x14ac:dyDescent="0.25">
      <c r="B20" s="21" t="s">
        <v>24</v>
      </c>
      <c r="C20" s="14">
        <f t="shared" si="0"/>
        <v>37295</v>
      </c>
      <c r="D20" s="15">
        <f>'2019'!H20</f>
        <v>37295</v>
      </c>
      <c r="E20" s="15">
        <f>'2019'!N20</f>
        <v>0</v>
      </c>
      <c r="F20" s="14">
        <f t="shared" si="1"/>
        <v>59751</v>
      </c>
      <c r="G20" s="15">
        <f>'2020'!H20</f>
        <v>59751</v>
      </c>
      <c r="H20" s="15">
        <f>'2020'!N20</f>
        <v>0</v>
      </c>
      <c r="I20" s="14">
        <f t="shared" si="2"/>
        <v>86580</v>
      </c>
      <c r="J20" s="4">
        <f>'2021'!H20</f>
        <v>86580</v>
      </c>
      <c r="K20" s="4">
        <f>'2021'!N20</f>
        <v>0</v>
      </c>
    </row>
    <row r="21" spans="2:11" s="22" customFormat="1" ht="20.45" customHeight="1" x14ac:dyDescent="0.25">
      <c r="B21" s="23" t="s">
        <v>7</v>
      </c>
      <c r="C21" s="17">
        <f t="shared" ref="C21:C39" si="3">D21+E21</f>
        <v>0</v>
      </c>
      <c r="D21" s="18">
        <f>'2019'!H21</f>
        <v>0</v>
      </c>
      <c r="E21" s="18">
        <f>'2019'!N21</f>
        <v>0</v>
      </c>
      <c r="F21" s="17">
        <f t="shared" ref="F21:F39" si="4">G21+H21</f>
        <v>9129</v>
      </c>
      <c r="G21" s="18">
        <f>'2020'!H21</f>
        <v>9129</v>
      </c>
      <c r="H21" s="18">
        <f>'2020'!N21</f>
        <v>0</v>
      </c>
      <c r="I21" s="17">
        <f t="shared" ref="I21:I39" si="5">J21+K21</f>
        <v>28003</v>
      </c>
      <c r="J21" s="19">
        <f>'2021'!H21</f>
        <v>28003</v>
      </c>
      <c r="K21" s="19">
        <f>'2021'!N21</f>
        <v>0</v>
      </c>
    </row>
    <row r="22" spans="2:11" s="22" customFormat="1" x14ac:dyDescent="0.25">
      <c r="B22" s="23" t="s">
        <v>8</v>
      </c>
      <c r="C22" s="17">
        <f t="shared" si="3"/>
        <v>33790</v>
      </c>
      <c r="D22" s="18">
        <f>'2019'!H22</f>
        <v>33790</v>
      </c>
      <c r="E22" s="18">
        <f>'2019'!N22</f>
        <v>0</v>
      </c>
      <c r="F22" s="17">
        <f t="shared" si="4"/>
        <v>46333</v>
      </c>
      <c r="G22" s="18">
        <f>'2020'!H22</f>
        <v>46333</v>
      </c>
      <c r="H22" s="18">
        <f>'2020'!N22</f>
        <v>0</v>
      </c>
      <c r="I22" s="17">
        <f t="shared" si="5"/>
        <v>52333</v>
      </c>
      <c r="J22" s="19">
        <f>'2021'!H22</f>
        <v>52333</v>
      </c>
      <c r="K22" s="19">
        <f>'2021'!N22</f>
        <v>0</v>
      </c>
    </row>
    <row r="23" spans="2:11" s="22" customFormat="1" x14ac:dyDescent="0.25">
      <c r="B23" s="23" t="s">
        <v>1</v>
      </c>
      <c r="C23" s="17">
        <f t="shared" si="3"/>
        <v>0</v>
      </c>
      <c r="D23" s="18">
        <f>'2019'!H23</f>
        <v>0</v>
      </c>
      <c r="E23" s="18">
        <f>'2019'!N23</f>
        <v>0</v>
      </c>
      <c r="F23" s="17">
        <f t="shared" si="4"/>
        <v>6752</v>
      </c>
      <c r="G23" s="18">
        <f>'2020'!H23</f>
        <v>6752</v>
      </c>
      <c r="H23" s="18">
        <f>'2020'!N23</f>
        <v>0</v>
      </c>
      <c r="I23" s="17">
        <f t="shared" si="5"/>
        <v>21669</v>
      </c>
      <c r="J23" s="19">
        <f>'2021'!H23</f>
        <v>21669</v>
      </c>
      <c r="K23" s="19">
        <f>'2021'!N23</f>
        <v>0</v>
      </c>
    </row>
    <row r="24" spans="2:11" s="22" customFormat="1" x14ac:dyDescent="0.25">
      <c r="B24" s="23" t="s">
        <v>2</v>
      </c>
      <c r="C24" s="17">
        <f t="shared" si="3"/>
        <v>33790</v>
      </c>
      <c r="D24" s="18">
        <f>'2019'!H24</f>
        <v>33790</v>
      </c>
      <c r="E24" s="18">
        <f>'2019'!N24</f>
        <v>0</v>
      </c>
      <c r="F24" s="17">
        <f t="shared" si="4"/>
        <v>39581</v>
      </c>
      <c r="G24" s="18">
        <f>'2020'!H24</f>
        <v>39581</v>
      </c>
      <c r="H24" s="18">
        <f>'2020'!N24</f>
        <v>0</v>
      </c>
      <c r="I24" s="17">
        <f t="shared" si="5"/>
        <v>30664</v>
      </c>
      <c r="J24" s="19">
        <f>'2021'!H24</f>
        <v>30664</v>
      </c>
      <c r="K24" s="19">
        <f>'2021'!N24</f>
        <v>0</v>
      </c>
    </row>
    <row r="25" spans="2:11" s="22" customFormat="1" x14ac:dyDescent="0.25">
      <c r="B25" s="23" t="s">
        <v>9</v>
      </c>
      <c r="C25" s="17">
        <f t="shared" si="3"/>
        <v>3505</v>
      </c>
      <c r="D25" s="18">
        <f>'2019'!H25</f>
        <v>3505</v>
      </c>
      <c r="E25" s="18">
        <f>'2019'!N25</f>
        <v>0</v>
      </c>
      <c r="F25" s="17">
        <f t="shared" si="4"/>
        <v>3479</v>
      </c>
      <c r="G25" s="18">
        <f>'2020'!H25</f>
        <v>3479</v>
      </c>
      <c r="H25" s="18">
        <f>'2020'!N25</f>
        <v>0</v>
      </c>
      <c r="I25" s="17">
        <f t="shared" si="5"/>
        <v>2976</v>
      </c>
      <c r="J25" s="19">
        <f>'2021'!H25</f>
        <v>2976</v>
      </c>
      <c r="K25" s="19">
        <f>'2021'!N25</f>
        <v>0</v>
      </c>
    </row>
    <row r="26" spans="2:11" s="22" customFormat="1" ht="45" x14ac:dyDescent="0.25">
      <c r="B26" s="23" t="s">
        <v>22</v>
      </c>
      <c r="C26" s="17">
        <f t="shared" si="3"/>
        <v>0</v>
      </c>
      <c r="D26" s="18">
        <f>'2019'!H26</f>
        <v>0</v>
      </c>
      <c r="E26" s="18">
        <f>'2019'!N26</f>
        <v>0</v>
      </c>
      <c r="F26" s="17">
        <f t="shared" si="4"/>
        <v>810</v>
      </c>
      <c r="G26" s="18">
        <f>'2020'!H26</f>
        <v>810</v>
      </c>
      <c r="H26" s="18">
        <f>'2020'!N26</f>
        <v>0</v>
      </c>
      <c r="I26" s="17">
        <f t="shared" si="5"/>
        <v>3268</v>
      </c>
      <c r="J26" s="19">
        <f>'2021'!H26</f>
        <v>3268</v>
      </c>
      <c r="K26" s="19">
        <f>'2021'!N26</f>
        <v>0</v>
      </c>
    </row>
    <row r="27" spans="2:11" s="22" customFormat="1" ht="28.5" x14ac:dyDescent="0.25">
      <c r="B27" s="24" t="s">
        <v>23</v>
      </c>
      <c r="C27" s="14">
        <f t="shared" si="3"/>
        <v>137893</v>
      </c>
      <c r="D27" s="15">
        <f>'2019'!H27</f>
        <v>110735</v>
      </c>
      <c r="E27" s="15">
        <f>'2019'!N27</f>
        <v>27158</v>
      </c>
      <c r="F27" s="14">
        <f t="shared" si="4"/>
        <v>169619</v>
      </c>
      <c r="G27" s="15">
        <f>'2020'!H27</f>
        <v>136476</v>
      </c>
      <c r="H27" s="15">
        <f>'2020'!N27</f>
        <v>33143</v>
      </c>
      <c r="I27" s="14">
        <f t="shared" si="5"/>
        <v>149395</v>
      </c>
      <c r="J27" s="4">
        <f>'2021'!H27</f>
        <v>120782</v>
      </c>
      <c r="K27" s="4">
        <f>'2021'!N27</f>
        <v>28613</v>
      </c>
    </row>
    <row r="28" spans="2:11" s="22" customFormat="1" x14ac:dyDescent="0.25">
      <c r="B28" s="16" t="s">
        <v>14</v>
      </c>
      <c r="C28" s="17">
        <f t="shared" ref="C28" si="6">D28+E28</f>
        <v>136462</v>
      </c>
      <c r="D28" s="18">
        <f>'2019'!H28</f>
        <v>109304</v>
      </c>
      <c r="E28" s="18">
        <f>'2019'!N28</f>
        <v>27158</v>
      </c>
      <c r="F28" s="17">
        <f t="shared" si="4"/>
        <v>168188</v>
      </c>
      <c r="G28" s="18">
        <f>'2020'!H28</f>
        <v>135045</v>
      </c>
      <c r="H28" s="18">
        <f>'2020'!N28</f>
        <v>33143</v>
      </c>
      <c r="I28" s="17">
        <f t="shared" si="5"/>
        <v>148250</v>
      </c>
      <c r="J28" s="19">
        <f>'2021'!H28</f>
        <v>119637</v>
      </c>
      <c r="K28" s="19">
        <f>'2021'!N28</f>
        <v>28613</v>
      </c>
    </row>
    <row r="29" spans="2:11" ht="30" x14ac:dyDescent="0.25">
      <c r="B29" s="16" t="s">
        <v>15</v>
      </c>
      <c r="C29" s="17">
        <f t="shared" si="3"/>
        <v>1431</v>
      </c>
      <c r="D29" s="18">
        <f>'2019'!H29</f>
        <v>1431</v>
      </c>
      <c r="E29" s="18">
        <f>'2019'!N29</f>
        <v>0</v>
      </c>
      <c r="F29" s="17">
        <f t="shared" si="4"/>
        <v>1431</v>
      </c>
      <c r="G29" s="18">
        <f>'2020'!H29</f>
        <v>1431</v>
      </c>
      <c r="H29" s="18">
        <f>'2020'!N29</f>
        <v>0</v>
      </c>
      <c r="I29" s="17">
        <f t="shared" si="5"/>
        <v>1145</v>
      </c>
      <c r="J29" s="19">
        <f>'2021'!H29</f>
        <v>1145</v>
      </c>
      <c r="K29" s="19">
        <f>'2021'!N29</f>
        <v>0</v>
      </c>
    </row>
    <row r="30" spans="2:11" ht="64.150000000000006" customHeight="1" x14ac:dyDescent="0.25">
      <c r="B30" s="24" t="s">
        <v>35</v>
      </c>
      <c r="C30" s="14">
        <f t="shared" si="3"/>
        <v>72409</v>
      </c>
      <c r="D30" s="15">
        <f>'2019'!H30</f>
        <v>0</v>
      </c>
      <c r="E30" s="15">
        <f>'2019'!N30</f>
        <v>72409</v>
      </c>
      <c r="F30" s="14">
        <f t="shared" si="4"/>
        <v>78679</v>
      </c>
      <c r="G30" s="15">
        <f>'2020'!H30</f>
        <v>0</v>
      </c>
      <c r="H30" s="15">
        <f>'2020'!N30</f>
        <v>78679</v>
      </c>
      <c r="I30" s="14">
        <f t="shared" si="5"/>
        <v>67596</v>
      </c>
      <c r="J30" s="4">
        <f>'2021'!H30</f>
        <v>0</v>
      </c>
      <c r="K30" s="4">
        <f>'2021'!N30</f>
        <v>67596</v>
      </c>
    </row>
    <row r="31" spans="2:11" ht="30" x14ac:dyDescent="0.25">
      <c r="B31" s="25" t="s">
        <v>51</v>
      </c>
      <c r="C31" s="17">
        <f t="shared" si="3"/>
        <v>27094</v>
      </c>
      <c r="D31" s="18">
        <f>'2019'!H31</f>
        <v>0</v>
      </c>
      <c r="E31" s="18">
        <f>'2019'!N31</f>
        <v>27094</v>
      </c>
      <c r="F31" s="17">
        <f t="shared" si="4"/>
        <v>29629</v>
      </c>
      <c r="G31" s="18">
        <f>'2020'!H31</f>
        <v>0</v>
      </c>
      <c r="H31" s="18">
        <f>'2020'!N31</f>
        <v>29629</v>
      </c>
      <c r="I31" s="17">
        <f t="shared" si="5"/>
        <v>25557</v>
      </c>
      <c r="J31" s="19">
        <f>'2021'!H31</f>
        <v>0</v>
      </c>
      <c r="K31" s="19">
        <f>'2021'!N31</f>
        <v>25557</v>
      </c>
    </row>
    <row r="32" spans="2:11" x14ac:dyDescent="0.25">
      <c r="B32" s="16" t="s">
        <v>14</v>
      </c>
      <c r="C32" s="17">
        <f t="shared" si="3"/>
        <v>27094</v>
      </c>
      <c r="D32" s="18">
        <f>'2019'!H32</f>
        <v>0</v>
      </c>
      <c r="E32" s="18">
        <f>'2019'!N32</f>
        <v>27094</v>
      </c>
      <c r="F32" s="17">
        <f t="shared" si="4"/>
        <v>29629</v>
      </c>
      <c r="G32" s="18">
        <f>'2020'!H32</f>
        <v>0</v>
      </c>
      <c r="H32" s="18">
        <f>'2020'!N32</f>
        <v>29629</v>
      </c>
      <c r="I32" s="17">
        <f t="shared" si="5"/>
        <v>25557</v>
      </c>
      <c r="J32" s="19">
        <f>'2021'!H32</f>
        <v>0</v>
      </c>
      <c r="K32" s="19">
        <f>'2021'!N32</f>
        <v>25557</v>
      </c>
    </row>
    <row r="33" spans="2:11" ht="30" x14ac:dyDescent="0.25">
      <c r="B33" s="16" t="s">
        <v>15</v>
      </c>
      <c r="C33" s="14">
        <f t="shared" si="3"/>
        <v>0</v>
      </c>
      <c r="D33" s="15">
        <f>'2019'!H33</f>
        <v>0</v>
      </c>
      <c r="E33" s="15">
        <f>'2019'!N33</f>
        <v>0</v>
      </c>
      <c r="F33" s="14">
        <f t="shared" si="4"/>
        <v>0</v>
      </c>
      <c r="G33" s="15">
        <f>'2020'!H33</f>
        <v>0</v>
      </c>
      <c r="H33" s="15">
        <f>'2020'!N33</f>
        <v>0</v>
      </c>
      <c r="I33" s="14">
        <f t="shared" si="5"/>
        <v>0</v>
      </c>
      <c r="J33" s="4">
        <f>'2021'!H33</f>
        <v>0</v>
      </c>
      <c r="K33" s="4">
        <f>'2021'!N33</f>
        <v>0</v>
      </c>
    </row>
    <row r="34" spans="2:11" x14ac:dyDescent="0.25">
      <c r="B34" s="25" t="s">
        <v>52</v>
      </c>
      <c r="C34" s="17">
        <f t="shared" si="3"/>
        <v>45315</v>
      </c>
      <c r="D34" s="18">
        <f>'2019'!H34</f>
        <v>0</v>
      </c>
      <c r="E34" s="18">
        <f>'2019'!N34</f>
        <v>45315</v>
      </c>
      <c r="F34" s="17">
        <f t="shared" si="4"/>
        <v>49050</v>
      </c>
      <c r="G34" s="18">
        <f>'2020'!H34</f>
        <v>0</v>
      </c>
      <c r="H34" s="18">
        <f>'2020'!N34</f>
        <v>49050</v>
      </c>
      <c r="I34" s="17">
        <f t="shared" si="5"/>
        <v>42039</v>
      </c>
      <c r="J34" s="19">
        <f>'2021'!H34</f>
        <v>0</v>
      </c>
      <c r="K34" s="19">
        <f>'2021'!N34</f>
        <v>42039</v>
      </c>
    </row>
    <row r="35" spans="2:11" x14ac:dyDescent="0.25">
      <c r="B35" s="16" t="s">
        <v>14</v>
      </c>
      <c r="C35" s="17">
        <f t="shared" si="3"/>
        <v>45315</v>
      </c>
      <c r="D35" s="18">
        <f>'2019'!H35</f>
        <v>0</v>
      </c>
      <c r="E35" s="18">
        <f>'2019'!N35</f>
        <v>45315</v>
      </c>
      <c r="F35" s="17">
        <f t="shared" si="4"/>
        <v>49050</v>
      </c>
      <c r="G35" s="18">
        <f>'2020'!H35</f>
        <v>0</v>
      </c>
      <c r="H35" s="18">
        <f>'2020'!N35</f>
        <v>49050</v>
      </c>
      <c r="I35" s="17">
        <f t="shared" si="5"/>
        <v>42039</v>
      </c>
      <c r="J35" s="19">
        <f>'2021'!H35</f>
        <v>0</v>
      </c>
      <c r="K35" s="19">
        <f>'2021'!N35</f>
        <v>42039</v>
      </c>
    </row>
    <row r="36" spans="2:11" ht="17.45" customHeight="1" x14ac:dyDescent="0.25">
      <c r="B36" s="16" t="s">
        <v>15</v>
      </c>
      <c r="C36" s="17">
        <f t="shared" si="3"/>
        <v>0</v>
      </c>
      <c r="D36" s="18">
        <f>'2019'!H36</f>
        <v>0</v>
      </c>
      <c r="E36" s="18">
        <f>'2019'!N36</f>
        <v>0</v>
      </c>
      <c r="F36" s="17">
        <f t="shared" si="4"/>
        <v>0</v>
      </c>
      <c r="G36" s="18">
        <f>'2020'!H36</f>
        <v>0</v>
      </c>
      <c r="H36" s="18">
        <f>'2020'!N36</f>
        <v>0</v>
      </c>
      <c r="I36" s="17">
        <f t="shared" si="5"/>
        <v>0</v>
      </c>
      <c r="J36" s="19">
        <f>'2021'!H36</f>
        <v>0</v>
      </c>
      <c r="K36" s="19">
        <f>'2021'!N36</f>
        <v>0</v>
      </c>
    </row>
    <row r="37" spans="2:11" ht="42.75" x14ac:dyDescent="0.25">
      <c r="B37" s="24" t="s">
        <v>25</v>
      </c>
      <c r="C37" s="14">
        <f t="shared" si="3"/>
        <v>89557</v>
      </c>
      <c r="D37" s="15">
        <f>'2019'!H37</f>
        <v>9982</v>
      </c>
      <c r="E37" s="15">
        <f>'2019'!N37</f>
        <v>79575</v>
      </c>
      <c r="F37" s="14">
        <f t="shared" si="4"/>
        <v>96418</v>
      </c>
      <c r="G37" s="15">
        <f>'2020'!H37</f>
        <v>15776</v>
      </c>
      <c r="H37" s="15">
        <f>'2020'!N37</f>
        <v>80642</v>
      </c>
      <c r="I37" s="14">
        <f t="shared" si="5"/>
        <v>84268</v>
      </c>
      <c r="J37" s="4">
        <f>'2021'!H37</f>
        <v>16871</v>
      </c>
      <c r="K37" s="4">
        <f>'2021'!N37</f>
        <v>67397</v>
      </c>
    </row>
    <row r="38" spans="2:11" x14ac:dyDescent="0.25">
      <c r="B38" s="25" t="s">
        <v>53</v>
      </c>
      <c r="C38" s="17">
        <f t="shared" si="3"/>
        <v>0</v>
      </c>
      <c r="D38" s="18">
        <f>'2019'!H38</f>
        <v>0</v>
      </c>
      <c r="E38" s="18">
        <f>'2019'!N38</f>
        <v>0</v>
      </c>
      <c r="F38" s="17">
        <f t="shared" si="4"/>
        <v>1236</v>
      </c>
      <c r="G38" s="18">
        <f>'2020'!H38</f>
        <v>0</v>
      </c>
      <c r="H38" s="18">
        <f>'2020'!N38</f>
        <v>1236</v>
      </c>
      <c r="I38" s="17">
        <f t="shared" si="5"/>
        <v>1660</v>
      </c>
      <c r="J38" s="19">
        <f>'2021'!H38</f>
        <v>0</v>
      </c>
      <c r="K38" s="19">
        <f>'2021'!N38</f>
        <v>1660</v>
      </c>
    </row>
    <row r="39" spans="2:11" x14ac:dyDescent="0.25">
      <c r="B39" s="16" t="s">
        <v>14</v>
      </c>
      <c r="C39" s="17">
        <f t="shared" si="3"/>
        <v>0</v>
      </c>
      <c r="D39" s="18">
        <f>'2019'!H39</f>
        <v>0</v>
      </c>
      <c r="E39" s="18">
        <f>'2019'!N39</f>
        <v>0</v>
      </c>
      <c r="F39" s="17">
        <f t="shared" si="4"/>
        <v>1236</v>
      </c>
      <c r="G39" s="18">
        <f>'2020'!H39</f>
        <v>0</v>
      </c>
      <c r="H39" s="18">
        <f>'2020'!N39</f>
        <v>1236</v>
      </c>
      <c r="I39" s="17">
        <f t="shared" si="5"/>
        <v>1660</v>
      </c>
      <c r="J39" s="19">
        <f>'2021'!H39</f>
        <v>0</v>
      </c>
      <c r="K39" s="19">
        <f>'2021'!N39</f>
        <v>1660</v>
      </c>
    </row>
    <row r="40" spans="2:11" ht="31.9" customHeight="1" x14ac:dyDescent="0.25">
      <c r="B40" s="16" t="s">
        <v>15</v>
      </c>
      <c r="C40" s="17">
        <f t="shared" ref="C40:C60" si="7">D40+E40</f>
        <v>0</v>
      </c>
      <c r="D40" s="18">
        <f>'2019'!H40</f>
        <v>0</v>
      </c>
      <c r="E40" s="18">
        <f>'2019'!N40</f>
        <v>0</v>
      </c>
      <c r="F40" s="17">
        <f t="shared" ref="F40:F60" si="8">G40+H40</f>
        <v>0</v>
      </c>
      <c r="G40" s="18">
        <f>'2020'!H40</f>
        <v>0</v>
      </c>
      <c r="H40" s="18">
        <f>'2020'!N40</f>
        <v>0</v>
      </c>
      <c r="I40" s="17">
        <f t="shared" ref="I40:I60" si="9">J40+K40</f>
        <v>0</v>
      </c>
      <c r="J40" s="19">
        <f>'2021'!H40</f>
        <v>0</v>
      </c>
      <c r="K40" s="19">
        <f>'2021'!N40</f>
        <v>0</v>
      </c>
    </row>
    <row r="41" spans="2:11" x14ac:dyDescent="0.25">
      <c r="B41" s="25" t="s">
        <v>54</v>
      </c>
      <c r="C41" s="17">
        <f t="shared" si="7"/>
        <v>0</v>
      </c>
      <c r="D41" s="18">
        <f>'2019'!H41</f>
        <v>0</v>
      </c>
      <c r="E41" s="18">
        <f>'2019'!N41</f>
        <v>0</v>
      </c>
      <c r="F41" s="17">
        <f t="shared" si="8"/>
        <v>0</v>
      </c>
      <c r="G41" s="18">
        <f>'2020'!H41</f>
        <v>0</v>
      </c>
      <c r="H41" s="18">
        <f>'2020'!N41</f>
        <v>0</v>
      </c>
      <c r="I41" s="17">
        <f t="shared" si="9"/>
        <v>0</v>
      </c>
      <c r="J41" s="19">
        <f>'2021'!H41</f>
        <v>0</v>
      </c>
      <c r="K41" s="19">
        <f>'2021'!N41</f>
        <v>0</v>
      </c>
    </row>
    <row r="42" spans="2:11" x14ac:dyDescent="0.25">
      <c r="B42" s="16" t="s">
        <v>14</v>
      </c>
      <c r="C42" s="17">
        <f t="shared" si="7"/>
        <v>0</v>
      </c>
      <c r="D42" s="18">
        <f>'2019'!H42</f>
        <v>0</v>
      </c>
      <c r="E42" s="18">
        <f>'2019'!N42</f>
        <v>0</v>
      </c>
      <c r="F42" s="17">
        <f t="shared" si="8"/>
        <v>0</v>
      </c>
      <c r="G42" s="18">
        <f>'2020'!H42</f>
        <v>0</v>
      </c>
      <c r="H42" s="18">
        <f>'2020'!N42</f>
        <v>0</v>
      </c>
      <c r="I42" s="17">
        <f t="shared" si="9"/>
        <v>0</v>
      </c>
      <c r="J42" s="19">
        <f>'2021'!H42</f>
        <v>0</v>
      </c>
      <c r="K42" s="19">
        <f>'2021'!N42</f>
        <v>0</v>
      </c>
    </row>
    <row r="43" spans="2:11" ht="31.9" customHeight="1" x14ac:dyDescent="0.25">
      <c r="B43" s="16" t="s">
        <v>15</v>
      </c>
      <c r="C43" s="17">
        <f t="shared" si="7"/>
        <v>0</v>
      </c>
      <c r="D43" s="18">
        <f>'2019'!H43</f>
        <v>0</v>
      </c>
      <c r="E43" s="18">
        <f>'2019'!N43</f>
        <v>0</v>
      </c>
      <c r="F43" s="17">
        <f t="shared" si="8"/>
        <v>0</v>
      </c>
      <c r="G43" s="18">
        <f>'2020'!H43</f>
        <v>0</v>
      </c>
      <c r="H43" s="18">
        <f>'2020'!N43</f>
        <v>0</v>
      </c>
      <c r="I43" s="17">
        <f t="shared" si="9"/>
        <v>0</v>
      </c>
      <c r="J43" s="19">
        <f>'2021'!H43</f>
        <v>0</v>
      </c>
      <c r="K43" s="19">
        <f>'2021'!N43</f>
        <v>0</v>
      </c>
    </row>
    <row r="44" spans="2:11" x14ac:dyDescent="0.25">
      <c r="B44" s="25" t="s">
        <v>57</v>
      </c>
      <c r="C44" s="17">
        <f t="shared" si="7"/>
        <v>89557</v>
      </c>
      <c r="D44" s="18">
        <f>'2019'!H44</f>
        <v>9982</v>
      </c>
      <c r="E44" s="18">
        <f>'2019'!N44</f>
        <v>79575</v>
      </c>
      <c r="F44" s="17">
        <f t="shared" si="8"/>
        <v>95182</v>
      </c>
      <c r="G44" s="18">
        <f>'2020'!H44</f>
        <v>15776</v>
      </c>
      <c r="H44" s="18">
        <f>'2020'!N44</f>
        <v>79406</v>
      </c>
      <c r="I44" s="17">
        <f t="shared" si="9"/>
        <v>82608</v>
      </c>
      <c r="J44" s="19">
        <f>'2021'!H44</f>
        <v>16871</v>
      </c>
      <c r="K44" s="19">
        <f>'2021'!N44</f>
        <v>65737</v>
      </c>
    </row>
    <row r="45" spans="2:11" x14ac:dyDescent="0.25">
      <c r="B45" s="16" t="s">
        <v>14</v>
      </c>
      <c r="C45" s="17">
        <f t="shared" si="7"/>
        <v>89557</v>
      </c>
      <c r="D45" s="18">
        <f>'2019'!H45</f>
        <v>9982</v>
      </c>
      <c r="E45" s="18">
        <f>'2019'!N45</f>
        <v>79575</v>
      </c>
      <c r="F45" s="17">
        <f t="shared" si="8"/>
        <v>95182</v>
      </c>
      <c r="G45" s="18">
        <f>'2020'!H45</f>
        <v>15776</v>
      </c>
      <c r="H45" s="18">
        <f>'2020'!N45</f>
        <v>79406</v>
      </c>
      <c r="I45" s="17">
        <f t="shared" si="9"/>
        <v>82608</v>
      </c>
      <c r="J45" s="19">
        <f>'2021'!H45</f>
        <v>16871</v>
      </c>
      <c r="K45" s="19">
        <f>'2021'!N45</f>
        <v>65737</v>
      </c>
    </row>
    <row r="46" spans="2:11" ht="31.9" customHeight="1" x14ac:dyDescent="0.25">
      <c r="B46" s="16" t="s">
        <v>15</v>
      </c>
      <c r="C46" s="17">
        <f t="shared" si="7"/>
        <v>0</v>
      </c>
      <c r="D46" s="18">
        <f>'2019'!H46</f>
        <v>0</v>
      </c>
      <c r="E46" s="18">
        <f>'2019'!N46</f>
        <v>0</v>
      </c>
      <c r="F46" s="17">
        <f t="shared" si="8"/>
        <v>0</v>
      </c>
      <c r="G46" s="18">
        <f>'2020'!H46</f>
        <v>0</v>
      </c>
      <c r="H46" s="18">
        <f>'2020'!N46</f>
        <v>0</v>
      </c>
      <c r="I46" s="17">
        <f t="shared" si="9"/>
        <v>0</v>
      </c>
      <c r="J46" s="19">
        <f>'2021'!H46</f>
        <v>0</v>
      </c>
      <c r="K46" s="19">
        <f>'2021'!N46</f>
        <v>0</v>
      </c>
    </row>
    <row r="47" spans="2:11" x14ac:dyDescent="0.25">
      <c r="B47" s="16" t="s">
        <v>38</v>
      </c>
      <c r="C47" s="17">
        <f t="shared" si="7"/>
        <v>0</v>
      </c>
      <c r="D47" s="18">
        <f>'2019'!H47</f>
        <v>0</v>
      </c>
      <c r="E47" s="18">
        <f>'2019'!N47</f>
        <v>0</v>
      </c>
      <c r="F47" s="17">
        <f t="shared" si="8"/>
        <v>0</v>
      </c>
      <c r="G47" s="18">
        <f>'2020'!H47</f>
        <v>0</v>
      </c>
      <c r="H47" s="18">
        <f>'2020'!N47</f>
        <v>0</v>
      </c>
      <c r="I47" s="17">
        <f t="shared" si="9"/>
        <v>0</v>
      </c>
      <c r="J47" s="19">
        <f>'2021'!H47</f>
        <v>0</v>
      </c>
      <c r="K47" s="19">
        <f>'2021'!N47</f>
        <v>0</v>
      </c>
    </row>
    <row r="48" spans="2:11" ht="31.9" customHeight="1" x14ac:dyDescent="0.25">
      <c r="B48" s="24" t="s">
        <v>36</v>
      </c>
      <c r="C48" s="17">
        <f t="shared" si="7"/>
        <v>38894</v>
      </c>
      <c r="D48" s="18">
        <f>'2019'!H48</f>
        <v>0</v>
      </c>
      <c r="E48" s="18">
        <f>'2019'!N48</f>
        <v>38894</v>
      </c>
      <c r="F48" s="17">
        <f t="shared" si="8"/>
        <v>47061</v>
      </c>
      <c r="G48" s="18">
        <f>'2020'!H48</f>
        <v>0</v>
      </c>
      <c r="H48" s="18">
        <f>'2020'!N48</f>
        <v>47061</v>
      </c>
      <c r="I48" s="17">
        <f t="shared" si="9"/>
        <v>41011</v>
      </c>
      <c r="J48" s="19">
        <f>'2021'!H48</f>
        <v>0</v>
      </c>
      <c r="K48" s="19">
        <f>'2021'!N48</f>
        <v>41011</v>
      </c>
    </row>
    <row r="49" spans="2:11" ht="31.9" customHeight="1" x14ac:dyDescent="0.25">
      <c r="B49" s="25" t="s">
        <v>55</v>
      </c>
      <c r="C49" s="17">
        <f t="shared" si="7"/>
        <v>14306</v>
      </c>
      <c r="D49" s="18">
        <f>'2019'!H49</f>
        <v>0</v>
      </c>
      <c r="E49" s="18">
        <f>'2019'!N49</f>
        <v>14306</v>
      </c>
      <c r="F49" s="17">
        <f t="shared" si="8"/>
        <v>14306</v>
      </c>
      <c r="G49" s="18">
        <f>'2020'!H49</f>
        <v>0</v>
      </c>
      <c r="H49" s="18">
        <f>'2020'!N49</f>
        <v>14306</v>
      </c>
      <c r="I49" s="17">
        <f t="shared" si="9"/>
        <v>11445</v>
      </c>
      <c r="J49" s="19">
        <f>'2021'!H49</f>
        <v>0</v>
      </c>
      <c r="K49" s="19">
        <f>'2021'!N49</f>
        <v>11445</v>
      </c>
    </row>
    <row r="50" spans="2:11" x14ac:dyDescent="0.25">
      <c r="B50" s="16" t="s">
        <v>14</v>
      </c>
      <c r="C50" s="17">
        <f t="shared" si="7"/>
        <v>0</v>
      </c>
      <c r="D50" s="18">
        <f>'2019'!H50</f>
        <v>0</v>
      </c>
      <c r="E50" s="18">
        <f>'2019'!N50</f>
        <v>0</v>
      </c>
      <c r="F50" s="17">
        <f t="shared" si="8"/>
        <v>0</v>
      </c>
      <c r="G50" s="18">
        <f>'2020'!H50</f>
        <v>0</v>
      </c>
      <c r="H50" s="18">
        <f>'2020'!N50</f>
        <v>0</v>
      </c>
      <c r="I50" s="17">
        <f t="shared" si="9"/>
        <v>0</v>
      </c>
      <c r="J50" s="19">
        <f>'2021'!H50</f>
        <v>0</v>
      </c>
      <c r="K50" s="19">
        <f>'2021'!N50</f>
        <v>0</v>
      </c>
    </row>
    <row r="51" spans="2:11" ht="31.9" customHeight="1" x14ac:dyDescent="0.25">
      <c r="B51" s="16" t="s">
        <v>15</v>
      </c>
      <c r="C51" s="17">
        <f t="shared" si="7"/>
        <v>14306</v>
      </c>
      <c r="D51" s="18">
        <f>'2019'!H51</f>
        <v>0</v>
      </c>
      <c r="E51" s="18">
        <f>'2019'!N51</f>
        <v>14306</v>
      </c>
      <c r="F51" s="17">
        <f t="shared" si="8"/>
        <v>14306</v>
      </c>
      <c r="G51" s="18">
        <f>'2020'!H51</f>
        <v>0</v>
      </c>
      <c r="H51" s="18">
        <f>'2020'!N51</f>
        <v>14306</v>
      </c>
      <c r="I51" s="17">
        <f t="shared" si="9"/>
        <v>11445</v>
      </c>
      <c r="J51" s="19">
        <f>'2021'!H51</f>
        <v>0</v>
      </c>
      <c r="K51" s="19">
        <f>'2021'!N51</f>
        <v>11445</v>
      </c>
    </row>
    <row r="52" spans="2:11" x14ac:dyDescent="0.25">
      <c r="B52" s="25" t="s">
        <v>56</v>
      </c>
      <c r="C52" s="17">
        <f t="shared" si="7"/>
        <v>11072</v>
      </c>
      <c r="D52" s="18">
        <f>'2019'!H52</f>
        <v>0</v>
      </c>
      <c r="E52" s="18">
        <f>'2019'!N52</f>
        <v>11072</v>
      </c>
      <c r="F52" s="17">
        <f t="shared" si="8"/>
        <v>16351</v>
      </c>
      <c r="G52" s="18">
        <f>'2020'!H52</f>
        <v>0</v>
      </c>
      <c r="H52" s="18">
        <f>'2020'!N52</f>
        <v>16351</v>
      </c>
      <c r="I52" s="17">
        <f t="shared" si="9"/>
        <v>15261</v>
      </c>
      <c r="J52" s="19">
        <f>'2021'!H52</f>
        <v>0</v>
      </c>
      <c r="K52" s="19">
        <f>'2021'!N52</f>
        <v>15261</v>
      </c>
    </row>
    <row r="53" spans="2:11" x14ac:dyDescent="0.25">
      <c r="B53" s="16" t="s">
        <v>14</v>
      </c>
      <c r="C53" s="17">
        <f t="shared" si="7"/>
        <v>11072</v>
      </c>
      <c r="D53" s="18">
        <f>'2019'!H53</f>
        <v>0</v>
      </c>
      <c r="E53" s="18">
        <f>'2019'!N53</f>
        <v>11072</v>
      </c>
      <c r="F53" s="17">
        <f t="shared" si="8"/>
        <v>16351</v>
      </c>
      <c r="G53" s="18">
        <f>'2020'!H53</f>
        <v>0</v>
      </c>
      <c r="H53" s="18">
        <f>'2020'!N53</f>
        <v>16351</v>
      </c>
      <c r="I53" s="17">
        <f t="shared" si="9"/>
        <v>15261</v>
      </c>
      <c r="J53" s="19">
        <f>'2021'!H53</f>
        <v>0</v>
      </c>
      <c r="K53" s="19">
        <f>'2021'!N53</f>
        <v>15261</v>
      </c>
    </row>
    <row r="54" spans="2:11" ht="31.9" customHeight="1" x14ac:dyDescent="0.25">
      <c r="B54" s="16" t="s">
        <v>15</v>
      </c>
      <c r="C54" s="17">
        <f t="shared" si="7"/>
        <v>0</v>
      </c>
      <c r="D54" s="18">
        <f>'2019'!H54</f>
        <v>0</v>
      </c>
      <c r="E54" s="18">
        <f>'2019'!N54</f>
        <v>0</v>
      </c>
      <c r="F54" s="17">
        <f t="shared" si="8"/>
        <v>0</v>
      </c>
      <c r="G54" s="18">
        <f>'2020'!H54</f>
        <v>0</v>
      </c>
      <c r="H54" s="18">
        <f>'2020'!N54</f>
        <v>0</v>
      </c>
      <c r="I54" s="17">
        <f t="shared" si="9"/>
        <v>0</v>
      </c>
      <c r="J54" s="19">
        <f>'2021'!H54</f>
        <v>0</v>
      </c>
      <c r="K54" s="19">
        <f>'2021'!N54</f>
        <v>0</v>
      </c>
    </row>
    <row r="55" spans="2:11" x14ac:dyDescent="0.25">
      <c r="B55" s="25" t="s">
        <v>58</v>
      </c>
      <c r="C55" s="17">
        <f t="shared" si="7"/>
        <v>0</v>
      </c>
      <c r="D55" s="18">
        <f>'2019'!H55</f>
        <v>0</v>
      </c>
      <c r="E55" s="18">
        <f>'2019'!N55</f>
        <v>0</v>
      </c>
      <c r="F55" s="17">
        <f t="shared" si="8"/>
        <v>0</v>
      </c>
      <c r="G55" s="18">
        <f>'2020'!H55</f>
        <v>0</v>
      </c>
      <c r="H55" s="18">
        <f>'2020'!N55</f>
        <v>0</v>
      </c>
      <c r="I55" s="17">
        <f t="shared" si="9"/>
        <v>0</v>
      </c>
      <c r="J55" s="19">
        <f>'2021'!H55</f>
        <v>0</v>
      </c>
      <c r="K55" s="19">
        <f>'2021'!N55</f>
        <v>0</v>
      </c>
    </row>
    <row r="56" spans="2:11" x14ac:dyDescent="0.25">
      <c r="B56" s="16" t="s">
        <v>14</v>
      </c>
      <c r="C56" s="17">
        <f t="shared" si="7"/>
        <v>0</v>
      </c>
      <c r="D56" s="18">
        <f>'2019'!H56</f>
        <v>0</v>
      </c>
      <c r="E56" s="18">
        <f>'2019'!N56</f>
        <v>0</v>
      </c>
      <c r="F56" s="17">
        <f t="shared" si="8"/>
        <v>0</v>
      </c>
      <c r="G56" s="18">
        <f>'2020'!H56</f>
        <v>0</v>
      </c>
      <c r="H56" s="18">
        <f>'2020'!N56</f>
        <v>0</v>
      </c>
      <c r="I56" s="17">
        <f t="shared" si="9"/>
        <v>0</v>
      </c>
      <c r="J56" s="19">
        <f>'2021'!H56</f>
        <v>0</v>
      </c>
      <c r="K56" s="19">
        <f>'2021'!N56</f>
        <v>0</v>
      </c>
    </row>
    <row r="57" spans="2:11" ht="31.9" customHeight="1" x14ac:dyDescent="0.25">
      <c r="B57" s="16" t="s">
        <v>15</v>
      </c>
      <c r="C57" s="17">
        <f t="shared" si="7"/>
        <v>0</v>
      </c>
      <c r="D57" s="18">
        <f>'2019'!H57</f>
        <v>0</v>
      </c>
      <c r="E57" s="18">
        <f>'2019'!N57</f>
        <v>0</v>
      </c>
      <c r="F57" s="17">
        <f t="shared" si="8"/>
        <v>0</v>
      </c>
      <c r="G57" s="18">
        <f>'2020'!H57</f>
        <v>0</v>
      </c>
      <c r="H57" s="18">
        <f>'2020'!N57</f>
        <v>0</v>
      </c>
      <c r="I57" s="17">
        <f t="shared" si="9"/>
        <v>0</v>
      </c>
      <c r="J57" s="19">
        <f>'2021'!H57</f>
        <v>0</v>
      </c>
      <c r="K57" s="19">
        <f>'2021'!N57</f>
        <v>0</v>
      </c>
    </row>
    <row r="58" spans="2:11" x14ac:dyDescent="0.25">
      <c r="B58" s="25" t="s">
        <v>59</v>
      </c>
      <c r="C58" s="17">
        <f t="shared" si="7"/>
        <v>13516</v>
      </c>
      <c r="D58" s="18">
        <f>'2019'!H58</f>
        <v>0</v>
      </c>
      <c r="E58" s="18">
        <f>'2019'!N58</f>
        <v>13516</v>
      </c>
      <c r="F58" s="17">
        <f t="shared" si="8"/>
        <v>16404</v>
      </c>
      <c r="G58" s="18">
        <f>'2020'!H58</f>
        <v>0</v>
      </c>
      <c r="H58" s="18">
        <f>'2020'!N58</f>
        <v>16404</v>
      </c>
      <c r="I58" s="17">
        <f t="shared" si="9"/>
        <v>14305</v>
      </c>
      <c r="J58" s="19">
        <f>'2021'!H58</f>
        <v>0</v>
      </c>
      <c r="K58" s="19">
        <f>'2021'!N58</f>
        <v>14305</v>
      </c>
    </row>
    <row r="59" spans="2:11" x14ac:dyDescent="0.25">
      <c r="B59" s="16" t="s">
        <v>14</v>
      </c>
      <c r="C59" s="17">
        <f t="shared" si="7"/>
        <v>13516</v>
      </c>
      <c r="D59" s="18">
        <f>'2019'!H59</f>
        <v>0</v>
      </c>
      <c r="E59" s="18">
        <f>'2019'!N59</f>
        <v>13516</v>
      </c>
      <c r="F59" s="17">
        <f t="shared" si="8"/>
        <v>16404</v>
      </c>
      <c r="G59" s="18">
        <f>'2020'!H59</f>
        <v>0</v>
      </c>
      <c r="H59" s="18">
        <f>'2020'!N59</f>
        <v>16404</v>
      </c>
      <c r="I59" s="17">
        <f t="shared" si="9"/>
        <v>14305</v>
      </c>
      <c r="J59" s="19">
        <f>'2021'!H59</f>
        <v>0</v>
      </c>
      <c r="K59" s="19">
        <f>'2021'!N59</f>
        <v>14305</v>
      </c>
    </row>
    <row r="60" spans="2:11" ht="31.9" customHeight="1" x14ac:dyDescent="0.25">
      <c r="B60" s="16" t="s">
        <v>15</v>
      </c>
      <c r="C60" s="17">
        <f t="shared" si="7"/>
        <v>0</v>
      </c>
      <c r="D60" s="18">
        <f>'2019'!H60</f>
        <v>0</v>
      </c>
      <c r="E60" s="18">
        <f>'2019'!N60</f>
        <v>0</v>
      </c>
      <c r="F60" s="17">
        <f t="shared" si="8"/>
        <v>0</v>
      </c>
      <c r="G60" s="18">
        <f>'2020'!H60</f>
        <v>0</v>
      </c>
      <c r="H60" s="18">
        <f>'2020'!N60</f>
        <v>0</v>
      </c>
      <c r="I60" s="17">
        <f t="shared" si="9"/>
        <v>0</v>
      </c>
      <c r="J60" s="19">
        <f>'2021'!H60</f>
        <v>0</v>
      </c>
      <c r="K60" s="19">
        <f>'2021'!N60</f>
        <v>0</v>
      </c>
    </row>
    <row r="65" spans="2:4" x14ac:dyDescent="0.25">
      <c r="B65" s="1"/>
      <c r="C65" s="27"/>
      <c r="D65" s="27"/>
    </row>
    <row r="66" spans="2:4" x14ac:dyDescent="0.25">
      <c r="B66" s="2"/>
      <c r="C66" s="27"/>
      <c r="D66" s="27"/>
    </row>
    <row r="67" spans="2:4" x14ac:dyDescent="0.25">
      <c r="B67" s="1"/>
      <c r="C67" s="27"/>
      <c r="D67" s="27"/>
    </row>
    <row r="68" spans="2:4" x14ac:dyDescent="0.25">
      <c r="B68" s="1"/>
      <c r="C68" s="27"/>
      <c r="D68" s="27"/>
    </row>
  </sheetData>
  <sheetProtection password="DCF3" sheet="1" objects="1" scenarios="1"/>
  <mergeCells count="8">
    <mergeCell ref="J6:K6"/>
    <mergeCell ref="B4:K4"/>
    <mergeCell ref="B6:B7"/>
    <mergeCell ref="C6:C7"/>
    <mergeCell ref="D6:E6"/>
    <mergeCell ref="F6:F7"/>
    <mergeCell ref="G6:H6"/>
    <mergeCell ref="I6:I7"/>
  </mergeCells>
  <pageMargins left="0.70866141732283472" right="0.19685039370078741" top="0.43307086614173229" bottom="0.39370078740157483" header="0.27559055118110237" footer="0.23622047244094491"/>
  <pageSetup paperSize="9" scale="70" orientation="landscape" r:id="rId1"/>
  <headerFooter alignWithMargins="0"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N60"/>
  <sheetViews>
    <sheetView zoomScale="80" zoomScaleNormal="80" workbookViewId="0">
      <pane xSplit="2" ySplit="6" topLeftCell="C28" activePane="bottomRight" state="frozen"/>
      <selection activeCell="D10" sqref="D10"/>
      <selection pane="topRight" activeCell="D10" sqref="D10"/>
      <selection pane="bottomLeft" activeCell="D10" sqref="D10"/>
      <selection pane="bottomRight" activeCell="D10" sqref="D10"/>
    </sheetView>
  </sheetViews>
  <sheetFormatPr defaultColWidth="9.140625" defaultRowHeight="15" x14ac:dyDescent="0.25"/>
  <cols>
    <col min="1" max="1" width="2.5703125" style="7" customWidth="1"/>
    <col min="2" max="2" width="45.7109375" style="7" customWidth="1"/>
    <col min="3" max="3" width="12.85546875" style="7" customWidth="1"/>
    <col min="4" max="4" width="12.5703125" style="7" customWidth="1"/>
    <col min="5" max="5" width="16.28515625" style="7" customWidth="1"/>
    <col min="6" max="7" width="15.7109375" style="7" customWidth="1"/>
    <col min="8" max="9" width="11.42578125" style="7" customWidth="1"/>
    <col min="10" max="10" width="13" style="7" customWidth="1"/>
    <col min="11" max="11" width="17.28515625" style="7" customWidth="1"/>
    <col min="12" max="12" width="15.28515625" style="7" customWidth="1"/>
    <col min="13" max="13" width="15.5703125" style="7" customWidth="1"/>
    <col min="14" max="14" width="15" style="7" customWidth="1"/>
    <col min="15" max="16384" width="9.140625" style="7"/>
  </cols>
  <sheetData>
    <row r="1" spans="2:14" ht="18.75" x14ac:dyDescent="0.3">
      <c r="B1" s="6" t="s">
        <v>12</v>
      </c>
      <c r="F1" s="8"/>
      <c r="L1" s="8"/>
    </row>
    <row r="2" spans="2:14" ht="18.75" x14ac:dyDescent="0.3">
      <c r="B2" s="6"/>
      <c r="F2" s="8"/>
      <c r="L2" s="8"/>
    </row>
    <row r="3" spans="2:14" ht="15.75" x14ac:dyDescent="0.25">
      <c r="B3" s="36" t="s">
        <v>37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2:14" x14ac:dyDescent="0.25">
      <c r="B4" s="10"/>
      <c r="C4" s="10"/>
      <c r="D4" s="10"/>
      <c r="E4" s="10"/>
      <c r="F4" s="28"/>
      <c r="G4" s="28"/>
      <c r="H4" s="10"/>
      <c r="I4" s="10"/>
      <c r="J4" s="10"/>
      <c r="K4" s="10"/>
      <c r="L4" s="28"/>
      <c r="M4" s="28"/>
      <c r="N4" s="11" t="s">
        <v>6</v>
      </c>
    </row>
    <row r="5" spans="2:14" x14ac:dyDescent="0.25">
      <c r="B5" s="42" t="s">
        <v>0</v>
      </c>
      <c r="C5" s="39" t="s">
        <v>39</v>
      </c>
      <c r="D5" s="40"/>
      <c r="E5" s="40"/>
      <c r="F5" s="40"/>
      <c r="G5" s="40"/>
      <c r="H5" s="41"/>
      <c r="I5" s="39" t="s">
        <v>40</v>
      </c>
      <c r="J5" s="40"/>
      <c r="K5" s="40"/>
      <c r="L5" s="40"/>
      <c r="M5" s="40"/>
      <c r="N5" s="41"/>
    </row>
    <row r="6" spans="2:14" ht="106.15" customHeight="1" x14ac:dyDescent="0.25">
      <c r="B6" s="43"/>
      <c r="C6" s="29" t="s">
        <v>16</v>
      </c>
      <c r="D6" s="29" t="s">
        <v>10</v>
      </c>
      <c r="E6" s="12" t="s">
        <v>13</v>
      </c>
      <c r="F6" s="12" t="s">
        <v>3</v>
      </c>
      <c r="G6" s="12" t="s">
        <v>4</v>
      </c>
      <c r="H6" s="12" t="s">
        <v>21</v>
      </c>
      <c r="I6" s="29" t="s">
        <v>16</v>
      </c>
      <c r="J6" s="29" t="s">
        <v>10</v>
      </c>
      <c r="K6" s="12" t="s">
        <v>13</v>
      </c>
      <c r="L6" s="12" t="s">
        <v>3</v>
      </c>
      <c r="M6" s="12" t="s">
        <v>4</v>
      </c>
      <c r="N6" s="12" t="s">
        <v>21</v>
      </c>
    </row>
    <row r="7" spans="2:14" ht="16.5" customHeight="1" x14ac:dyDescent="0.25">
      <c r="B7" s="30">
        <v>1</v>
      </c>
      <c r="C7" s="30">
        <v>2</v>
      </c>
      <c r="D7" s="30">
        <v>3</v>
      </c>
      <c r="E7" s="30">
        <v>4</v>
      </c>
      <c r="F7" s="30">
        <v>5</v>
      </c>
      <c r="G7" s="30">
        <v>6</v>
      </c>
      <c r="H7" s="30" t="s">
        <v>5</v>
      </c>
      <c r="I7" s="30">
        <v>8</v>
      </c>
      <c r="J7" s="30">
        <v>9</v>
      </c>
      <c r="K7" s="30">
        <v>10</v>
      </c>
      <c r="L7" s="30">
        <v>11</v>
      </c>
      <c r="M7" s="30">
        <v>12</v>
      </c>
      <c r="N7" s="30" t="s">
        <v>46</v>
      </c>
    </row>
    <row r="8" spans="2:14" ht="16.5" customHeight="1" x14ac:dyDescent="0.25">
      <c r="B8" s="13" t="s">
        <v>26</v>
      </c>
      <c r="C8" s="3">
        <f>C9+C10+C11</f>
        <v>126</v>
      </c>
      <c r="D8" s="3">
        <f t="shared" ref="D8:G8" si="0">D9+D10+D11</f>
        <v>8</v>
      </c>
      <c r="E8" s="3">
        <f t="shared" si="0"/>
        <v>2833</v>
      </c>
      <c r="F8" s="3">
        <f t="shared" si="0"/>
        <v>409</v>
      </c>
      <c r="G8" s="3">
        <f t="shared" si="0"/>
        <v>135</v>
      </c>
      <c r="H8" s="3">
        <f>H9+H10+H11</f>
        <v>3377</v>
      </c>
      <c r="I8" s="3">
        <f>I9+I10+I11</f>
        <v>33</v>
      </c>
      <c r="J8" s="3">
        <f t="shared" ref="J8" si="1">J9+J10+J11</f>
        <v>0</v>
      </c>
      <c r="K8" s="3">
        <f t="shared" ref="K8" si="2">K9+K10+K11</f>
        <v>0</v>
      </c>
      <c r="L8" s="3">
        <f t="shared" ref="L8" si="3">L9+L10+L11</f>
        <v>0</v>
      </c>
      <c r="M8" s="3">
        <f t="shared" ref="M8" si="4">M9+M10+M11</f>
        <v>0</v>
      </c>
      <c r="N8" s="3">
        <f t="shared" ref="N8" si="5">N9+N10+N11</f>
        <v>0</v>
      </c>
    </row>
    <row r="9" spans="2:14" ht="16.5" customHeight="1" x14ac:dyDescent="0.25">
      <c r="B9" s="16" t="s">
        <v>30</v>
      </c>
      <c r="C9" s="31">
        <v>22</v>
      </c>
      <c r="D9" s="31">
        <v>3</v>
      </c>
      <c r="E9" s="31">
        <v>1345</v>
      </c>
      <c r="F9" s="31">
        <v>194</v>
      </c>
      <c r="G9" s="31">
        <v>64</v>
      </c>
      <c r="H9" s="4">
        <f>E9+F9+G9</f>
        <v>1603</v>
      </c>
      <c r="I9" s="31"/>
      <c r="J9" s="31"/>
      <c r="K9" s="31"/>
      <c r="L9" s="31"/>
      <c r="M9" s="31"/>
      <c r="N9" s="4">
        <f>K9+L9+M9</f>
        <v>0</v>
      </c>
    </row>
    <row r="10" spans="2:14" ht="16.5" customHeight="1" x14ac:dyDescent="0.25">
      <c r="B10" s="16" t="s">
        <v>29</v>
      </c>
      <c r="C10" s="31">
        <v>104</v>
      </c>
      <c r="D10" s="31">
        <v>5</v>
      </c>
      <c r="E10" s="31">
        <v>1488</v>
      </c>
      <c r="F10" s="31">
        <v>215</v>
      </c>
      <c r="G10" s="31">
        <v>71</v>
      </c>
      <c r="H10" s="4">
        <f>E10+F10+G10</f>
        <v>1774</v>
      </c>
      <c r="I10" s="31"/>
      <c r="J10" s="31"/>
      <c r="K10" s="31"/>
      <c r="L10" s="31"/>
      <c r="M10" s="31"/>
      <c r="N10" s="4">
        <f>K10+L10+M10</f>
        <v>0</v>
      </c>
    </row>
    <row r="11" spans="2:14" ht="16.5" customHeight="1" x14ac:dyDescent="0.25">
      <c r="B11" s="16" t="s">
        <v>47</v>
      </c>
      <c r="C11" s="31"/>
      <c r="D11" s="31"/>
      <c r="E11" s="31"/>
      <c r="F11" s="31"/>
      <c r="G11" s="31"/>
      <c r="H11" s="4">
        <f>E11+F11+G11</f>
        <v>0</v>
      </c>
      <c r="I11" s="31">
        <v>33</v>
      </c>
      <c r="J11" s="31"/>
      <c r="K11" s="31"/>
      <c r="L11" s="31"/>
      <c r="M11" s="31"/>
      <c r="N11" s="4">
        <f>K11+L11+M11</f>
        <v>0</v>
      </c>
    </row>
    <row r="12" spans="2:14" ht="16.5" customHeight="1" x14ac:dyDescent="0.25">
      <c r="B12" s="20" t="s">
        <v>27</v>
      </c>
      <c r="C12" s="3">
        <f>C13+C14+C15+C16</f>
        <v>9</v>
      </c>
      <c r="D12" s="3">
        <f t="shared" ref="D12:H12" si="6">D13+D14+D15+D16</f>
        <v>9</v>
      </c>
      <c r="E12" s="3">
        <f t="shared" si="6"/>
        <v>6080</v>
      </c>
      <c r="F12" s="3">
        <f t="shared" si="6"/>
        <v>877</v>
      </c>
      <c r="G12" s="3">
        <f t="shared" si="6"/>
        <v>292</v>
      </c>
      <c r="H12" s="3">
        <f t="shared" si="6"/>
        <v>7249</v>
      </c>
      <c r="I12" s="3">
        <f>I13+I14+I15+I16</f>
        <v>0</v>
      </c>
      <c r="J12" s="3">
        <f t="shared" ref="J12" si="7">J13+J14+J15+J16</f>
        <v>0</v>
      </c>
      <c r="K12" s="3">
        <f t="shared" ref="K12" si="8">K13+K14+K15+K16</f>
        <v>0</v>
      </c>
      <c r="L12" s="3">
        <f t="shared" ref="L12" si="9">L13+L14+L15+L16</f>
        <v>0</v>
      </c>
      <c r="M12" s="3">
        <f t="shared" ref="M12" si="10">M13+M14+M15+M16</f>
        <v>0</v>
      </c>
      <c r="N12" s="3">
        <f t="shared" ref="N12" si="11">N13+N14+N15+N16</f>
        <v>0</v>
      </c>
    </row>
    <row r="13" spans="2:14" ht="73.900000000000006" customHeight="1" x14ac:dyDescent="0.25">
      <c r="B13" s="16" t="s">
        <v>31</v>
      </c>
      <c r="C13" s="31"/>
      <c r="D13" s="31"/>
      <c r="E13" s="31"/>
      <c r="F13" s="31"/>
      <c r="G13" s="31"/>
      <c r="H13" s="4">
        <f>E13+F13+G13</f>
        <v>0</v>
      </c>
      <c r="I13" s="31"/>
      <c r="J13" s="31"/>
      <c r="K13" s="31"/>
      <c r="L13" s="31"/>
      <c r="M13" s="31"/>
      <c r="N13" s="4">
        <f>K13+L13+M13</f>
        <v>0</v>
      </c>
    </row>
    <row r="14" spans="2:14" ht="19.149999999999999" customHeight="1" x14ac:dyDescent="0.25">
      <c r="B14" s="16" t="s">
        <v>32</v>
      </c>
      <c r="C14" s="31"/>
      <c r="D14" s="31"/>
      <c r="E14" s="31"/>
      <c r="F14" s="31"/>
      <c r="G14" s="31"/>
      <c r="H14" s="4">
        <f>E14+F14+G14</f>
        <v>0</v>
      </c>
      <c r="I14" s="31"/>
      <c r="J14" s="31"/>
      <c r="K14" s="31"/>
      <c r="L14" s="31"/>
      <c r="M14" s="31"/>
      <c r="N14" s="4">
        <f>K14+L14+M14</f>
        <v>0</v>
      </c>
    </row>
    <row r="15" spans="2:14" ht="50.45" customHeight="1" x14ac:dyDescent="0.25">
      <c r="B15" s="16" t="s">
        <v>33</v>
      </c>
      <c r="C15" s="31">
        <v>9</v>
      </c>
      <c r="D15" s="31">
        <v>9</v>
      </c>
      <c r="E15" s="31">
        <v>6080</v>
      </c>
      <c r="F15" s="31">
        <v>877</v>
      </c>
      <c r="G15" s="31">
        <v>292</v>
      </c>
      <c r="H15" s="4">
        <f t="shared" ref="H15:H16" si="12">E15+F15+G15</f>
        <v>7249</v>
      </c>
      <c r="I15" s="31"/>
      <c r="J15" s="31"/>
      <c r="K15" s="31"/>
      <c r="L15" s="31"/>
      <c r="M15" s="31"/>
      <c r="N15" s="4">
        <f t="shared" ref="N15:N16" si="13">K15+L15+M15</f>
        <v>0</v>
      </c>
    </row>
    <row r="16" spans="2:14" ht="16.5" customHeight="1" x14ac:dyDescent="0.25">
      <c r="B16" s="16" t="s">
        <v>34</v>
      </c>
      <c r="C16" s="31"/>
      <c r="D16" s="31"/>
      <c r="E16" s="31"/>
      <c r="F16" s="31"/>
      <c r="G16" s="31"/>
      <c r="H16" s="4">
        <f t="shared" si="12"/>
        <v>0</v>
      </c>
      <c r="I16" s="31"/>
      <c r="J16" s="31"/>
      <c r="K16" s="31"/>
      <c r="L16" s="31"/>
      <c r="M16" s="31"/>
      <c r="N16" s="4">
        <f t="shared" si="13"/>
        <v>0</v>
      </c>
    </row>
    <row r="17" spans="2:14" s="22" customFormat="1" x14ac:dyDescent="0.25">
      <c r="B17" s="20" t="s">
        <v>28</v>
      </c>
      <c r="C17" s="3">
        <f>C18+C19</f>
        <v>903</v>
      </c>
      <c r="D17" s="3">
        <f>D18+D19</f>
        <v>293</v>
      </c>
      <c r="E17" s="3">
        <f t="shared" ref="E17:H17" si="14">E18+E19</f>
        <v>142764</v>
      </c>
      <c r="F17" s="3">
        <f t="shared" si="14"/>
        <v>20587</v>
      </c>
      <c r="G17" s="3">
        <f t="shared" si="14"/>
        <v>6853</v>
      </c>
      <c r="H17" s="3">
        <f t="shared" si="14"/>
        <v>170204</v>
      </c>
      <c r="I17" s="3">
        <f>I18+I19</f>
        <v>96</v>
      </c>
      <c r="J17" s="3">
        <f>J18+J19</f>
        <v>40</v>
      </c>
      <c r="K17" s="3">
        <f t="shared" ref="K17:N17" si="15">K18+K19</f>
        <v>27141</v>
      </c>
      <c r="L17" s="3">
        <f t="shared" si="15"/>
        <v>3914</v>
      </c>
      <c r="M17" s="3">
        <f t="shared" si="15"/>
        <v>1303</v>
      </c>
      <c r="N17" s="3">
        <f t="shared" si="15"/>
        <v>32358</v>
      </c>
    </row>
    <row r="18" spans="2:14" s="22" customFormat="1" x14ac:dyDescent="0.25">
      <c r="B18" s="16" t="s">
        <v>14</v>
      </c>
      <c r="C18" s="31">
        <v>903</v>
      </c>
      <c r="D18" s="31">
        <v>293</v>
      </c>
      <c r="E18" s="31">
        <v>142764</v>
      </c>
      <c r="F18" s="31">
        <v>20587</v>
      </c>
      <c r="G18" s="31">
        <v>6853</v>
      </c>
      <c r="H18" s="4">
        <f>E18+F18+G18</f>
        <v>170204</v>
      </c>
      <c r="I18" s="31">
        <v>96</v>
      </c>
      <c r="J18" s="31">
        <v>40</v>
      </c>
      <c r="K18" s="31">
        <v>27141</v>
      </c>
      <c r="L18" s="31">
        <v>3914</v>
      </c>
      <c r="M18" s="31">
        <v>1303</v>
      </c>
      <c r="N18" s="4">
        <f>K18+L18+M18</f>
        <v>32358</v>
      </c>
    </row>
    <row r="19" spans="2:14" s="22" customFormat="1" ht="30" x14ac:dyDescent="0.25">
      <c r="B19" s="16" t="s">
        <v>15</v>
      </c>
      <c r="C19" s="31"/>
      <c r="D19" s="31"/>
      <c r="E19" s="31"/>
      <c r="F19" s="31"/>
      <c r="G19" s="31"/>
      <c r="H19" s="4">
        <f>E19+F19+G19</f>
        <v>0</v>
      </c>
      <c r="I19" s="31"/>
      <c r="J19" s="31"/>
      <c r="K19" s="31"/>
      <c r="L19" s="31"/>
      <c r="M19" s="31"/>
      <c r="N19" s="4">
        <f>K19+L19+M19</f>
        <v>0</v>
      </c>
    </row>
    <row r="20" spans="2:14" s="22" customFormat="1" x14ac:dyDescent="0.25">
      <c r="B20" s="21" t="s">
        <v>24</v>
      </c>
      <c r="C20" s="3">
        <f>C21+C22+C25+C26</f>
        <v>108</v>
      </c>
      <c r="D20" s="3">
        <f t="shared" ref="D20:H20" si="16">D21+D22+D25+D26</f>
        <v>42</v>
      </c>
      <c r="E20" s="3">
        <f t="shared" si="16"/>
        <v>31283</v>
      </c>
      <c r="F20" s="3">
        <f t="shared" si="16"/>
        <v>4511</v>
      </c>
      <c r="G20" s="3">
        <f t="shared" si="16"/>
        <v>1501</v>
      </c>
      <c r="H20" s="3">
        <f t="shared" si="16"/>
        <v>37295</v>
      </c>
      <c r="I20" s="3">
        <f>I21+I22+I25+I26</f>
        <v>0</v>
      </c>
      <c r="J20" s="3">
        <f t="shared" ref="J20" si="17">J21+J22+J25+J26</f>
        <v>0</v>
      </c>
      <c r="K20" s="3">
        <f t="shared" ref="K20" si="18">K21+K22+K25+K26</f>
        <v>0</v>
      </c>
      <c r="L20" s="3">
        <f t="shared" ref="L20" si="19">L21+L22+L25+L26</f>
        <v>0</v>
      </c>
      <c r="M20" s="3">
        <f t="shared" ref="M20" si="20">M21+M22+M25+M26</f>
        <v>0</v>
      </c>
      <c r="N20" s="3">
        <f t="shared" ref="N20" si="21">N21+N22+N25+N26</f>
        <v>0</v>
      </c>
    </row>
    <row r="21" spans="2:14" s="22" customFormat="1" x14ac:dyDescent="0.25">
      <c r="B21" s="23" t="s">
        <v>7</v>
      </c>
      <c r="C21" s="31">
        <v>34</v>
      </c>
      <c r="D21" s="31">
        <v>0</v>
      </c>
      <c r="E21" s="31"/>
      <c r="F21" s="31"/>
      <c r="G21" s="31"/>
      <c r="H21" s="4">
        <f>E21+F21+G21</f>
        <v>0</v>
      </c>
      <c r="I21" s="31"/>
      <c r="J21" s="31"/>
      <c r="K21" s="31"/>
      <c r="L21" s="31"/>
      <c r="M21" s="31"/>
      <c r="N21" s="4">
        <f>K21+L21+M21</f>
        <v>0</v>
      </c>
    </row>
    <row r="22" spans="2:14" s="22" customFormat="1" x14ac:dyDescent="0.25">
      <c r="B22" s="23" t="s">
        <v>8</v>
      </c>
      <c r="C22" s="5">
        <f>C23+C24</f>
        <v>64</v>
      </c>
      <c r="D22" s="5">
        <f t="shared" ref="D22:G22" si="22">D23+D24</f>
        <v>38</v>
      </c>
      <c r="E22" s="5">
        <f t="shared" si="22"/>
        <v>28343</v>
      </c>
      <c r="F22" s="5">
        <f t="shared" si="22"/>
        <v>4087</v>
      </c>
      <c r="G22" s="5">
        <f t="shared" si="22"/>
        <v>1360</v>
      </c>
      <c r="H22" s="4">
        <f>H23+H24</f>
        <v>33790</v>
      </c>
      <c r="I22" s="5">
        <f>I23+I24</f>
        <v>0</v>
      </c>
      <c r="J22" s="5">
        <f t="shared" ref="J22:M22" si="23">J23+J24</f>
        <v>0</v>
      </c>
      <c r="K22" s="5">
        <f t="shared" si="23"/>
        <v>0</v>
      </c>
      <c r="L22" s="5">
        <f t="shared" si="23"/>
        <v>0</v>
      </c>
      <c r="M22" s="5">
        <f t="shared" si="23"/>
        <v>0</v>
      </c>
      <c r="N22" s="4">
        <f>N23+N24</f>
        <v>0</v>
      </c>
    </row>
    <row r="23" spans="2:14" s="22" customFormat="1" x14ac:dyDescent="0.25">
      <c r="B23" s="23" t="s">
        <v>1</v>
      </c>
      <c r="C23" s="31">
        <v>26</v>
      </c>
      <c r="D23" s="31">
        <v>0</v>
      </c>
      <c r="E23" s="31"/>
      <c r="F23" s="31"/>
      <c r="G23" s="31"/>
      <c r="H23" s="4">
        <f t="shared" ref="H23:H26" si="24">E23+F23+G23</f>
        <v>0</v>
      </c>
      <c r="I23" s="31"/>
      <c r="J23" s="31"/>
      <c r="K23" s="31"/>
      <c r="L23" s="31"/>
      <c r="M23" s="31"/>
      <c r="N23" s="4">
        <f t="shared" ref="N23:N26" si="25">K23+L23+M23</f>
        <v>0</v>
      </c>
    </row>
    <row r="24" spans="2:14" s="22" customFormat="1" x14ac:dyDescent="0.25">
      <c r="B24" s="23" t="s">
        <v>2</v>
      </c>
      <c r="C24" s="31">
        <v>38</v>
      </c>
      <c r="D24" s="31">
        <v>38</v>
      </c>
      <c r="E24" s="31">
        <v>28343</v>
      </c>
      <c r="F24" s="31">
        <v>4087</v>
      </c>
      <c r="G24" s="31">
        <v>1360</v>
      </c>
      <c r="H24" s="4">
        <f t="shared" si="24"/>
        <v>33790</v>
      </c>
      <c r="I24" s="31"/>
      <c r="J24" s="31"/>
      <c r="K24" s="31"/>
      <c r="L24" s="31"/>
      <c r="M24" s="31"/>
      <c r="N24" s="4">
        <f t="shared" si="25"/>
        <v>0</v>
      </c>
    </row>
    <row r="25" spans="2:14" s="22" customFormat="1" x14ac:dyDescent="0.25">
      <c r="B25" s="23" t="s">
        <v>9</v>
      </c>
      <c r="C25" s="31">
        <v>4</v>
      </c>
      <c r="D25" s="31">
        <v>4</v>
      </c>
      <c r="E25" s="31">
        <v>2940</v>
      </c>
      <c r="F25" s="31">
        <v>424</v>
      </c>
      <c r="G25" s="31">
        <v>141</v>
      </c>
      <c r="H25" s="4">
        <f t="shared" si="24"/>
        <v>3505</v>
      </c>
      <c r="I25" s="31"/>
      <c r="J25" s="31"/>
      <c r="K25" s="31"/>
      <c r="L25" s="31"/>
      <c r="M25" s="31"/>
      <c r="N25" s="4">
        <f t="shared" si="25"/>
        <v>0</v>
      </c>
    </row>
    <row r="26" spans="2:14" s="22" customFormat="1" ht="30" x14ac:dyDescent="0.25">
      <c r="B26" s="23" t="s">
        <v>22</v>
      </c>
      <c r="C26" s="31">
        <v>6</v>
      </c>
      <c r="D26" s="31"/>
      <c r="E26" s="31"/>
      <c r="F26" s="31"/>
      <c r="G26" s="31"/>
      <c r="H26" s="4">
        <f t="shared" si="24"/>
        <v>0</v>
      </c>
      <c r="I26" s="31"/>
      <c r="J26" s="31"/>
      <c r="K26" s="31"/>
      <c r="L26" s="31"/>
      <c r="M26" s="31"/>
      <c r="N26" s="4">
        <f t="shared" si="25"/>
        <v>0</v>
      </c>
    </row>
    <row r="27" spans="2:14" ht="40.5" customHeight="1" x14ac:dyDescent="0.25">
      <c r="B27" s="24" t="s">
        <v>23</v>
      </c>
      <c r="C27" s="4">
        <f>+C28+C29</f>
        <v>206</v>
      </c>
      <c r="D27" s="4">
        <f t="shared" ref="D27:F27" si="26">+D28+D29</f>
        <v>127</v>
      </c>
      <c r="E27" s="4">
        <f t="shared" si="26"/>
        <v>92883</v>
      </c>
      <c r="F27" s="4">
        <f t="shared" si="26"/>
        <v>13394</v>
      </c>
      <c r="G27" s="4">
        <f>+G28+G29</f>
        <v>4458</v>
      </c>
      <c r="H27" s="4">
        <f t="shared" ref="H27:N27" si="27">+H28+H29</f>
        <v>110735</v>
      </c>
      <c r="I27" s="4">
        <f t="shared" si="27"/>
        <v>41</v>
      </c>
      <c r="J27" s="4">
        <f t="shared" si="27"/>
        <v>31</v>
      </c>
      <c r="K27" s="4">
        <f t="shared" si="27"/>
        <v>22780</v>
      </c>
      <c r="L27" s="4">
        <f t="shared" si="27"/>
        <v>3285</v>
      </c>
      <c r="M27" s="4">
        <f t="shared" si="27"/>
        <v>1093</v>
      </c>
      <c r="N27" s="4">
        <f t="shared" si="27"/>
        <v>27158</v>
      </c>
    </row>
    <row r="28" spans="2:14" x14ac:dyDescent="0.25">
      <c r="B28" s="16" t="s">
        <v>14</v>
      </c>
      <c r="C28" s="31">
        <v>204</v>
      </c>
      <c r="D28" s="31">
        <v>125</v>
      </c>
      <c r="E28" s="31">
        <v>91683</v>
      </c>
      <c r="F28" s="31">
        <v>13221</v>
      </c>
      <c r="G28" s="31">
        <v>4400</v>
      </c>
      <c r="H28" s="4">
        <f>E28+F28+G28</f>
        <v>109304</v>
      </c>
      <c r="I28" s="31">
        <v>41</v>
      </c>
      <c r="J28" s="31">
        <v>31</v>
      </c>
      <c r="K28" s="31">
        <v>22780</v>
      </c>
      <c r="L28" s="31">
        <v>3285</v>
      </c>
      <c r="M28" s="31">
        <v>1093</v>
      </c>
      <c r="N28" s="4">
        <f t="shared" ref="N28:N29" si="28">K28+L28+M28</f>
        <v>27158</v>
      </c>
    </row>
    <row r="29" spans="2:14" ht="30" x14ac:dyDescent="0.25">
      <c r="B29" s="16" t="s">
        <v>15</v>
      </c>
      <c r="C29" s="31">
        <v>2</v>
      </c>
      <c r="D29" s="31">
        <v>2</v>
      </c>
      <c r="E29" s="31">
        <v>1200</v>
      </c>
      <c r="F29" s="31">
        <v>173</v>
      </c>
      <c r="G29" s="31">
        <v>58</v>
      </c>
      <c r="H29" s="4">
        <f>E29+F29+G29</f>
        <v>1431</v>
      </c>
      <c r="I29" s="31"/>
      <c r="J29" s="31"/>
      <c r="K29" s="31"/>
      <c r="L29" s="31"/>
      <c r="M29" s="31"/>
      <c r="N29" s="4">
        <f t="shared" si="28"/>
        <v>0</v>
      </c>
    </row>
    <row r="30" spans="2:14" ht="45" customHeight="1" x14ac:dyDescent="0.25">
      <c r="B30" s="24" t="s">
        <v>35</v>
      </c>
      <c r="C30" s="4">
        <f>C31+C34</f>
        <v>0</v>
      </c>
      <c r="D30" s="4">
        <f t="shared" ref="D30:H30" si="29">D31+D34</f>
        <v>0</v>
      </c>
      <c r="E30" s="4">
        <f t="shared" si="29"/>
        <v>0</v>
      </c>
      <c r="F30" s="4">
        <f t="shared" si="29"/>
        <v>0</v>
      </c>
      <c r="G30" s="4">
        <f t="shared" si="29"/>
        <v>0</v>
      </c>
      <c r="H30" s="4">
        <f t="shared" si="29"/>
        <v>0</v>
      </c>
      <c r="I30" s="4">
        <f>I31+I34</f>
        <v>115</v>
      </c>
      <c r="J30" s="4">
        <f t="shared" ref="J30" si="30">J31+J34</f>
        <v>90</v>
      </c>
      <c r="K30" s="4">
        <f t="shared" ref="K30" si="31">K31+K34</f>
        <v>60736</v>
      </c>
      <c r="L30" s="4">
        <f t="shared" ref="L30" si="32">L31+L34</f>
        <v>8758</v>
      </c>
      <c r="M30" s="4">
        <f t="shared" ref="M30" si="33">M31+M34</f>
        <v>2915</v>
      </c>
      <c r="N30" s="4">
        <f t="shared" ref="N30" si="34">N31+N34</f>
        <v>72409</v>
      </c>
    </row>
    <row r="31" spans="2:14" ht="30" x14ac:dyDescent="0.25">
      <c r="B31" s="25" t="s">
        <v>51</v>
      </c>
      <c r="C31" s="19">
        <f>C32+C33</f>
        <v>0</v>
      </c>
      <c r="D31" s="19">
        <f t="shared" ref="D31:G31" si="35">D32+D33</f>
        <v>0</v>
      </c>
      <c r="E31" s="19">
        <f t="shared" si="35"/>
        <v>0</v>
      </c>
      <c r="F31" s="19">
        <f t="shared" si="35"/>
        <v>0</v>
      </c>
      <c r="G31" s="19">
        <f t="shared" si="35"/>
        <v>0</v>
      </c>
      <c r="H31" s="4">
        <f>H32+H33</f>
        <v>0</v>
      </c>
      <c r="I31" s="19">
        <f>I32+I33</f>
        <v>45</v>
      </c>
      <c r="J31" s="19">
        <f t="shared" ref="J31" si="36">J32+J33</f>
        <v>37</v>
      </c>
      <c r="K31" s="19">
        <f t="shared" ref="K31" si="37">K32+K33</f>
        <v>22726</v>
      </c>
      <c r="L31" s="19">
        <f t="shared" ref="L31" si="38">L32+L33</f>
        <v>3277</v>
      </c>
      <c r="M31" s="19">
        <f t="shared" ref="M31" si="39">M32+M33</f>
        <v>1091</v>
      </c>
      <c r="N31" s="4">
        <f>N32+N33</f>
        <v>27094</v>
      </c>
    </row>
    <row r="32" spans="2:14" x14ac:dyDescent="0.25">
      <c r="B32" s="16" t="s">
        <v>14</v>
      </c>
      <c r="C32" s="31"/>
      <c r="D32" s="31"/>
      <c r="E32" s="31"/>
      <c r="F32" s="31"/>
      <c r="G32" s="31"/>
      <c r="H32" s="4">
        <f>E32+F32+G32</f>
        <v>0</v>
      </c>
      <c r="I32" s="31">
        <v>45</v>
      </c>
      <c r="J32" s="31">
        <v>37</v>
      </c>
      <c r="K32" s="31">
        <v>22726</v>
      </c>
      <c r="L32" s="31">
        <v>3277</v>
      </c>
      <c r="M32" s="31">
        <v>1091</v>
      </c>
      <c r="N32" s="4">
        <f>K32+L32+M32</f>
        <v>27094</v>
      </c>
    </row>
    <row r="33" spans="2:14" ht="30" x14ac:dyDescent="0.25">
      <c r="B33" s="16" t="s">
        <v>15</v>
      </c>
      <c r="C33" s="31"/>
      <c r="D33" s="31"/>
      <c r="E33" s="31"/>
      <c r="F33" s="31"/>
      <c r="G33" s="31"/>
      <c r="H33" s="4">
        <f>E33+F33+G33</f>
        <v>0</v>
      </c>
      <c r="I33" s="31"/>
      <c r="J33" s="31"/>
      <c r="K33" s="31"/>
      <c r="L33" s="31"/>
      <c r="M33" s="31"/>
      <c r="N33" s="4">
        <f>K33+L33+M33</f>
        <v>0</v>
      </c>
    </row>
    <row r="34" spans="2:14" x14ac:dyDescent="0.25">
      <c r="B34" s="25" t="s">
        <v>52</v>
      </c>
      <c r="C34" s="5">
        <f>C35+C36</f>
        <v>0</v>
      </c>
      <c r="D34" s="5">
        <f t="shared" ref="D34:H34" si="40">D35+D36</f>
        <v>0</v>
      </c>
      <c r="E34" s="5">
        <f t="shared" si="40"/>
        <v>0</v>
      </c>
      <c r="F34" s="5">
        <f t="shared" si="40"/>
        <v>0</v>
      </c>
      <c r="G34" s="5">
        <f t="shared" si="40"/>
        <v>0</v>
      </c>
      <c r="H34" s="3">
        <f t="shared" si="40"/>
        <v>0</v>
      </c>
      <c r="I34" s="5">
        <f>I35+I36</f>
        <v>70</v>
      </c>
      <c r="J34" s="5">
        <f t="shared" ref="J34" si="41">J35+J36</f>
        <v>53</v>
      </c>
      <c r="K34" s="5">
        <f t="shared" ref="K34" si="42">K35+K36</f>
        <v>38010</v>
      </c>
      <c r="L34" s="5">
        <f t="shared" ref="L34" si="43">L35+L36</f>
        <v>5481</v>
      </c>
      <c r="M34" s="5">
        <f t="shared" ref="M34" si="44">M35+M36</f>
        <v>1824</v>
      </c>
      <c r="N34" s="3">
        <f t="shared" ref="N34" si="45">N35+N36</f>
        <v>45315</v>
      </c>
    </row>
    <row r="35" spans="2:14" x14ac:dyDescent="0.25">
      <c r="B35" s="16" t="s">
        <v>14</v>
      </c>
      <c r="C35" s="31"/>
      <c r="D35" s="31"/>
      <c r="E35" s="31"/>
      <c r="F35" s="31"/>
      <c r="G35" s="31"/>
      <c r="H35" s="4">
        <f>E35+F35+G35</f>
        <v>0</v>
      </c>
      <c r="I35" s="31">
        <v>70</v>
      </c>
      <c r="J35" s="31">
        <v>53</v>
      </c>
      <c r="K35" s="31">
        <v>38010</v>
      </c>
      <c r="L35" s="31">
        <v>5481</v>
      </c>
      <c r="M35" s="31">
        <v>1824</v>
      </c>
      <c r="N35" s="4">
        <f>K35+L35+M35</f>
        <v>45315</v>
      </c>
    </row>
    <row r="36" spans="2:14" ht="30" x14ac:dyDescent="0.25">
      <c r="B36" s="16" t="s">
        <v>15</v>
      </c>
      <c r="C36" s="31"/>
      <c r="D36" s="31"/>
      <c r="E36" s="31"/>
      <c r="F36" s="31"/>
      <c r="G36" s="31"/>
      <c r="H36" s="4">
        <f>E36+F36+G36</f>
        <v>0</v>
      </c>
      <c r="I36" s="31"/>
      <c r="J36" s="31"/>
      <c r="K36" s="31"/>
      <c r="L36" s="31"/>
      <c r="M36" s="31"/>
      <c r="N36" s="4">
        <f>K36+L36+M36</f>
        <v>0</v>
      </c>
    </row>
    <row r="37" spans="2:14" ht="42.75" x14ac:dyDescent="0.25">
      <c r="B37" s="24" t="s">
        <v>25</v>
      </c>
      <c r="C37" s="4">
        <f>+C38+C41+C44</f>
        <v>134</v>
      </c>
      <c r="D37" s="4">
        <f t="shared" ref="D37:H37" si="46">+D38+D41+D44</f>
        <v>19</v>
      </c>
      <c r="E37" s="4">
        <f t="shared" si="46"/>
        <v>8373</v>
      </c>
      <c r="F37" s="4">
        <f t="shared" si="46"/>
        <v>1207</v>
      </c>
      <c r="G37" s="4">
        <f t="shared" si="46"/>
        <v>402</v>
      </c>
      <c r="H37" s="4">
        <f t="shared" si="46"/>
        <v>9982</v>
      </c>
      <c r="I37" s="4">
        <f>+I38+I41+I44</f>
        <v>99</v>
      </c>
      <c r="J37" s="4">
        <f t="shared" ref="J37" si="47">+J38+J41+J44</f>
        <v>88</v>
      </c>
      <c r="K37" s="4">
        <f t="shared" ref="K37" si="48">+K38+K41+K44</f>
        <v>66746</v>
      </c>
      <c r="L37" s="4">
        <f t="shared" ref="L37" si="49">+L38+L41+L44</f>
        <v>9625</v>
      </c>
      <c r="M37" s="4">
        <f t="shared" ref="M37" si="50">+M38+M41+M44</f>
        <v>3204</v>
      </c>
      <c r="N37" s="4">
        <f t="shared" ref="N37" si="51">+N38+N41+N44</f>
        <v>79575</v>
      </c>
    </row>
    <row r="38" spans="2:14" x14ac:dyDescent="0.25">
      <c r="B38" s="25" t="s">
        <v>53</v>
      </c>
      <c r="C38" s="19">
        <f>C39+C40</f>
        <v>0</v>
      </c>
      <c r="D38" s="19">
        <f t="shared" ref="D38:H38" si="52">D39+D40</f>
        <v>0</v>
      </c>
      <c r="E38" s="19">
        <f t="shared" si="52"/>
        <v>0</v>
      </c>
      <c r="F38" s="19">
        <f t="shared" si="52"/>
        <v>0</v>
      </c>
      <c r="G38" s="19">
        <f t="shared" si="52"/>
        <v>0</v>
      </c>
      <c r="H38" s="4">
        <f t="shared" si="52"/>
        <v>0</v>
      </c>
      <c r="I38" s="19">
        <f>I39+I40</f>
        <v>2</v>
      </c>
      <c r="J38" s="19">
        <f t="shared" ref="J38" si="53">J39+J40</f>
        <v>0</v>
      </c>
      <c r="K38" s="19">
        <f t="shared" ref="K38" si="54">K39+K40</f>
        <v>0</v>
      </c>
      <c r="L38" s="19">
        <f t="shared" ref="L38" si="55">L39+L40</f>
        <v>0</v>
      </c>
      <c r="M38" s="19">
        <f t="shared" ref="M38" si="56">M39+M40</f>
        <v>0</v>
      </c>
      <c r="N38" s="4">
        <f t="shared" ref="N38" si="57">N39+N40</f>
        <v>0</v>
      </c>
    </row>
    <row r="39" spans="2:14" x14ac:dyDescent="0.25">
      <c r="B39" s="16" t="s">
        <v>14</v>
      </c>
      <c r="C39" s="31"/>
      <c r="D39" s="31"/>
      <c r="E39" s="31"/>
      <c r="F39" s="31"/>
      <c r="G39" s="31"/>
      <c r="H39" s="4">
        <f>E39+F39+G39</f>
        <v>0</v>
      </c>
      <c r="I39" s="31">
        <v>2</v>
      </c>
      <c r="J39" s="31"/>
      <c r="K39" s="31"/>
      <c r="L39" s="31"/>
      <c r="M39" s="31"/>
      <c r="N39" s="4">
        <f>K39+L39+M39</f>
        <v>0</v>
      </c>
    </row>
    <row r="40" spans="2:14" ht="30" x14ac:dyDescent="0.25">
      <c r="B40" s="16" t="s">
        <v>15</v>
      </c>
      <c r="C40" s="31"/>
      <c r="D40" s="31"/>
      <c r="E40" s="31"/>
      <c r="F40" s="31"/>
      <c r="G40" s="31"/>
      <c r="H40" s="4">
        <f>E40+F40+G40</f>
        <v>0</v>
      </c>
      <c r="I40" s="31"/>
      <c r="J40" s="31"/>
      <c r="K40" s="31"/>
      <c r="L40" s="31"/>
      <c r="M40" s="31"/>
      <c r="N40" s="4">
        <f>K40+L40+M40</f>
        <v>0</v>
      </c>
    </row>
    <row r="41" spans="2:14" x14ac:dyDescent="0.25">
      <c r="B41" s="25" t="s">
        <v>54</v>
      </c>
      <c r="C41" s="19">
        <f>C42+C43</f>
        <v>0</v>
      </c>
      <c r="D41" s="19">
        <f t="shared" ref="D41:H41" si="58">D42+D43</f>
        <v>0</v>
      </c>
      <c r="E41" s="19">
        <f t="shared" si="58"/>
        <v>0</v>
      </c>
      <c r="F41" s="19">
        <f t="shared" si="58"/>
        <v>0</v>
      </c>
      <c r="G41" s="19">
        <f t="shared" si="58"/>
        <v>0</v>
      </c>
      <c r="H41" s="4">
        <f t="shared" si="58"/>
        <v>0</v>
      </c>
      <c r="I41" s="19">
        <f>I42+I43</f>
        <v>0</v>
      </c>
      <c r="J41" s="19">
        <f t="shared" ref="J41" si="59">J42+J43</f>
        <v>0</v>
      </c>
      <c r="K41" s="19">
        <f t="shared" ref="K41" si="60">K42+K43</f>
        <v>0</v>
      </c>
      <c r="L41" s="19">
        <f t="shared" ref="L41" si="61">L42+L43</f>
        <v>0</v>
      </c>
      <c r="M41" s="19">
        <f t="shared" ref="M41" si="62">M42+M43</f>
        <v>0</v>
      </c>
      <c r="N41" s="4">
        <f t="shared" ref="N41" si="63">N42+N43</f>
        <v>0</v>
      </c>
    </row>
    <row r="42" spans="2:14" x14ac:dyDescent="0.25">
      <c r="B42" s="16" t="s">
        <v>14</v>
      </c>
      <c r="C42" s="31"/>
      <c r="D42" s="31"/>
      <c r="E42" s="31"/>
      <c r="F42" s="31"/>
      <c r="G42" s="31"/>
      <c r="H42" s="4">
        <f>E42+F42+G42</f>
        <v>0</v>
      </c>
      <c r="I42" s="31"/>
      <c r="J42" s="31"/>
      <c r="K42" s="31"/>
      <c r="L42" s="31"/>
      <c r="M42" s="31"/>
      <c r="N42" s="4">
        <f>K42+L42+M42</f>
        <v>0</v>
      </c>
    </row>
    <row r="43" spans="2:14" ht="30" x14ac:dyDescent="0.25">
      <c r="B43" s="16" t="s">
        <v>15</v>
      </c>
      <c r="C43" s="31"/>
      <c r="D43" s="31"/>
      <c r="E43" s="31"/>
      <c r="F43" s="31"/>
      <c r="G43" s="31"/>
      <c r="H43" s="4">
        <f>E43+F43+G43</f>
        <v>0</v>
      </c>
      <c r="I43" s="31"/>
      <c r="J43" s="31"/>
      <c r="K43" s="31"/>
      <c r="L43" s="31"/>
      <c r="M43" s="31"/>
      <c r="N43" s="4">
        <f>K43+L43+M43</f>
        <v>0</v>
      </c>
    </row>
    <row r="44" spans="2:14" x14ac:dyDescent="0.25">
      <c r="B44" s="25" t="s">
        <v>57</v>
      </c>
      <c r="C44" s="5">
        <f>C45+C46+C47</f>
        <v>134</v>
      </c>
      <c r="D44" s="5">
        <f t="shared" ref="D44:H44" si="64">D45+D46+D47</f>
        <v>19</v>
      </c>
      <c r="E44" s="5">
        <f t="shared" si="64"/>
        <v>8373</v>
      </c>
      <c r="F44" s="5">
        <f t="shared" si="64"/>
        <v>1207</v>
      </c>
      <c r="G44" s="5">
        <f t="shared" si="64"/>
        <v>402</v>
      </c>
      <c r="H44" s="3">
        <f t="shared" si="64"/>
        <v>9982</v>
      </c>
      <c r="I44" s="5">
        <f>I45+I46+I47</f>
        <v>97</v>
      </c>
      <c r="J44" s="5">
        <f t="shared" ref="J44" si="65">J45+J46+J47</f>
        <v>88</v>
      </c>
      <c r="K44" s="5">
        <f t="shared" ref="K44" si="66">K45+K46+K47</f>
        <v>66746</v>
      </c>
      <c r="L44" s="5">
        <f t="shared" ref="L44" si="67">L45+L46+L47</f>
        <v>9625</v>
      </c>
      <c r="M44" s="5">
        <f t="shared" ref="M44" si="68">M45+M46+M47</f>
        <v>3204</v>
      </c>
      <c r="N44" s="3">
        <f t="shared" ref="N44" si="69">N45+N46+N47</f>
        <v>79575</v>
      </c>
    </row>
    <row r="45" spans="2:14" x14ac:dyDescent="0.25">
      <c r="B45" s="16" t="s">
        <v>14</v>
      </c>
      <c r="C45" s="31">
        <v>62</v>
      </c>
      <c r="D45" s="31">
        <v>19</v>
      </c>
      <c r="E45" s="31">
        <v>8373</v>
      </c>
      <c r="F45" s="31">
        <v>1207</v>
      </c>
      <c r="G45" s="31">
        <v>402</v>
      </c>
      <c r="H45" s="4">
        <f>E45+F45+G45</f>
        <v>9982</v>
      </c>
      <c r="I45" s="31">
        <v>97</v>
      </c>
      <c r="J45" s="31">
        <v>88</v>
      </c>
      <c r="K45" s="31">
        <v>66746</v>
      </c>
      <c r="L45" s="31">
        <v>9625</v>
      </c>
      <c r="M45" s="31">
        <v>3204</v>
      </c>
      <c r="N45" s="4">
        <f>K45+L45+M45</f>
        <v>79575</v>
      </c>
    </row>
    <row r="46" spans="2:14" ht="30" x14ac:dyDescent="0.25">
      <c r="B46" s="16" t="s">
        <v>15</v>
      </c>
      <c r="C46" s="31"/>
      <c r="D46" s="31"/>
      <c r="E46" s="31"/>
      <c r="F46" s="31"/>
      <c r="G46" s="31"/>
      <c r="H46" s="4">
        <f>E46+F46+G46</f>
        <v>0</v>
      </c>
      <c r="I46" s="31"/>
      <c r="J46" s="31"/>
      <c r="K46" s="31"/>
      <c r="L46" s="31"/>
      <c r="M46" s="31"/>
      <c r="N46" s="4">
        <f>K46+L46+M46</f>
        <v>0</v>
      </c>
    </row>
    <row r="47" spans="2:14" x14ac:dyDescent="0.25">
      <c r="B47" s="16" t="s">
        <v>38</v>
      </c>
      <c r="C47" s="31">
        <v>72</v>
      </c>
      <c r="D47" s="31"/>
      <c r="E47" s="31"/>
      <c r="F47" s="31"/>
      <c r="G47" s="31"/>
      <c r="H47" s="4">
        <f t="shared" ref="H47" si="70">E47+F47+G47</f>
        <v>0</v>
      </c>
      <c r="I47" s="31"/>
      <c r="J47" s="31"/>
      <c r="K47" s="31"/>
      <c r="L47" s="31"/>
      <c r="M47" s="31"/>
      <c r="N47" s="4">
        <f t="shared" ref="N47" si="71">K47+L47+M47</f>
        <v>0</v>
      </c>
    </row>
    <row r="48" spans="2:14" ht="28.5" x14ac:dyDescent="0.25">
      <c r="B48" s="24" t="s">
        <v>36</v>
      </c>
      <c r="C48" s="4">
        <f>C49+C52+C55+C58</f>
        <v>0</v>
      </c>
      <c r="D48" s="4">
        <f t="shared" ref="D48:H48" si="72">D49+D52+D55+D58</f>
        <v>0</v>
      </c>
      <c r="E48" s="4">
        <f t="shared" si="72"/>
        <v>0</v>
      </c>
      <c r="F48" s="4">
        <f t="shared" si="72"/>
        <v>0</v>
      </c>
      <c r="G48" s="4">
        <f t="shared" si="72"/>
        <v>0</v>
      </c>
      <c r="H48" s="4">
        <f t="shared" si="72"/>
        <v>0</v>
      </c>
      <c r="I48" s="4">
        <f>I49+I52+I55+I58</f>
        <v>186</v>
      </c>
      <c r="J48" s="4">
        <f t="shared" ref="J48" si="73">J49+J52+J55+J58</f>
        <v>51</v>
      </c>
      <c r="K48" s="4">
        <f t="shared" ref="K48" si="74">K49+K52+K55+K58</f>
        <v>32624</v>
      </c>
      <c r="L48" s="4">
        <f t="shared" ref="L48" si="75">L49+L52+L55+L58</f>
        <v>4704</v>
      </c>
      <c r="M48" s="4">
        <f t="shared" ref="M48" si="76">M49+M52+M55+M58</f>
        <v>1566</v>
      </c>
      <c r="N48" s="4">
        <f t="shared" ref="N48" si="77">N49+N52+N55+N58</f>
        <v>38894</v>
      </c>
    </row>
    <row r="49" spans="2:14" ht="30" x14ac:dyDescent="0.25">
      <c r="B49" s="25" t="s">
        <v>55</v>
      </c>
      <c r="C49" s="19">
        <f>C50+C51</f>
        <v>0</v>
      </c>
      <c r="D49" s="19">
        <f t="shared" ref="D49:H49" si="78">D50+D51</f>
        <v>0</v>
      </c>
      <c r="E49" s="19">
        <f t="shared" si="78"/>
        <v>0</v>
      </c>
      <c r="F49" s="19">
        <f t="shared" si="78"/>
        <v>0</v>
      </c>
      <c r="G49" s="19">
        <f t="shared" si="78"/>
        <v>0</v>
      </c>
      <c r="H49" s="4">
        <f t="shared" si="78"/>
        <v>0</v>
      </c>
      <c r="I49" s="19">
        <f>I50+I51</f>
        <v>138</v>
      </c>
      <c r="J49" s="19">
        <f t="shared" ref="J49" si="79">J50+J51</f>
        <v>20</v>
      </c>
      <c r="K49" s="19">
        <f t="shared" ref="K49" si="80">K50+K51</f>
        <v>12000</v>
      </c>
      <c r="L49" s="19">
        <f t="shared" ref="L49" si="81">L50+L51</f>
        <v>1730</v>
      </c>
      <c r="M49" s="19">
        <f t="shared" ref="M49" si="82">M50+M51</f>
        <v>576</v>
      </c>
      <c r="N49" s="4">
        <f t="shared" ref="N49" si="83">N50+N51</f>
        <v>14306</v>
      </c>
    </row>
    <row r="50" spans="2:14" x14ac:dyDescent="0.25">
      <c r="B50" s="16" t="s">
        <v>14</v>
      </c>
      <c r="C50" s="31"/>
      <c r="D50" s="31"/>
      <c r="E50" s="31"/>
      <c r="F50" s="31"/>
      <c r="G50" s="31"/>
      <c r="H50" s="4">
        <f>E50+F50+G50</f>
        <v>0</v>
      </c>
      <c r="I50" s="31">
        <v>36</v>
      </c>
      <c r="J50" s="31"/>
      <c r="K50" s="31"/>
      <c r="L50" s="31"/>
      <c r="M50" s="31"/>
      <c r="N50" s="4">
        <f>K50+L50+M50</f>
        <v>0</v>
      </c>
    </row>
    <row r="51" spans="2:14" ht="30" x14ac:dyDescent="0.25">
      <c r="B51" s="16" t="s">
        <v>15</v>
      </c>
      <c r="C51" s="31"/>
      <c r="D51" s="31"/>
      <c r="E51" s="31"/>
      <c r="F51" s="31"/>
      <c r="G51" s="31"/>
      <c r="H51" s="4">
        <f t="shared" ref="H51" si="84">E51+F51+G51</f>
        <v>0</v>
      </c>
      <c r="I51" s="31">
        <v>102</v>
      </c>
      <c r="J51" s="31">
        <v>20</v>
      </c>
      <c r="K51" s="31">
        <v>12000</v>
      </c>
      <c r="L51" s="31">
        <v>1730</v>
      </c>
      <c r="M51" s="31">
        <v>576</v>
      </c>
      <c r="N51" s="4">
        <f t="shared" ref="N51" si="85">K51+L51+M51</f>
        <v>14306</v>
      </c>
    </row>
    <row r="52" spans="2:14" x14ac:dyDescent="0.25">
      <c r="B52" s="25" t="s">
        <v>56</v>
      </c>
      <c r="C52" s="19">
        <f>C53+C54</f>
        <v>0</v>
      </c>
      <c r="D52" s="19">
        <f t="shared" ref="D52" si="86">D53+D54</f>
        <v>0</v>
      </c>
      <c r="E52" s="19">
        <f t="shared" ref="E52" si="87">E53+E54</f>
        <v>0</v>
      </c>
      <c r="F52" s="19">
        <f t="shared" ref="F52" si="88">F53+F54</f>
        <v>0</v>
      </c>
      <c r="G52" s="19">
        <f t="shared" ref="G52:H52" si="89">G53+G54</f>
        <v>0</v>
      </c>
      <c r="H52" s="4">
        <f t="shared" si="89"/>
        <v>0</v>
      </c>
      <c r="I52" s="19">
        <f>I53+I54</f>
        <v>23</v>
      </c>
      <c r="J52" s="19">
        <f t="shared" ref="J52" si="90">J53+J54</f>
        <v>14</v>
      </c>
      <c r="K52" s="19">
        <f t="shared" ref="K52" si="91">K53+K54</f>
        <v>9287</v>
      </c>
      <c r="L52" s="19">
        <f t="shared" ref="L52" si="92">L53+L54</f>
        <v>1339</v>
      </c>
      <c r="M52" s="19">
        <f t="shared" ref="M52" si="93">M53+M54</f>
        <v>446</v>
      </c>
      <c r="N52" s="4">
        <f t="shared" ref="N52" si="94">N53+N54</f>
        <v>11072</v>
      </c>
    </row>
    <row r="53" spans="2:14" x14ac:dyDescent="0.25">
      <c r="B53" s="16" t="s">
        <v>14</v>
      </c>
      <c r="C53" s="31"/>
      <c r="D53" s="31"/>
      <c r="E53" s="31"/>
      <c r="F53" s="31"/>
      <c r="G53" s="31"/>
      <c r="H53" s="4">
        <f>E53+F53+G53</f>
        <v>0</v>
      </c>
      <c r="I53" s="31">
        <v>23</v>
      </c>
      <c r="J53" s="31">
        <v>14</v>
      </c>
      <c r="K53" s="31">
        <v>9287</v>
      </c>
      <c r="L53" s="31">
        <v>1339</v>
      </c>
      <c r="M53" s="31">
        <v>446</v>
      </c>
      <c r="N53" s="4">
        <f>K53+L53+M53</f>
        <v>11072</v>
      </c>
    </row>
    <row r="54" spans="2:14" ht="30" x14ac:dyDescent="0.25">
      <c r="B54" s="16" t="s">
        <v>15</v>
      </c>
      <c r="C54" s="31"/>
      <c r="D54" s="31"/>
      <c r="E54" s="31"/>
      <c r="F54" s="31"/>
      <c r="G54" s="31"/>
      <c r="H54" s="4">
        <f t="shared" ref="H54" si="95">E54+F54+G54</f>
        <v>0</v>
      </c>
      <c r="I54" s="31"/>
      <c r="J54" s="31"/>
      <c r="K54" s="31"/>
      <c r="L54" s="31"/>
      <c r="M54" s="31"/>
      <c r="N54" s="4">
        <f t="shared" ref="N54" si="96">K54+L54+M54</f>
        <v>0</v>
      </c>
    </row>
    <row r="55" spans="2:14" x14ac:dyDescent="0.25">
      <c r="B55" s="25" t="s">
        <v>58</v>
      </c>
      <c r="C55" s="19">
        <f>C56+C57</f>
        <v>0</v>
      </c>
      <c r="D55" s="19">
        <f t="shared" ref="D55" si="97">D56+D57</f>
        <v>0</v>
      </c>
      <c r="E55" s="19">
        <f t="shared" ref="E55" si="98">E56+E57</f>
        <v>0</v>
      </c>
      <c r="F55" s="19">
        <f t="shared" ref="F55" si="99">F56+F57</f>
        <v>0</v>
      </c>
      <c r="G55" s="19">
        <f t="shared" ref="G55:H55" si="100">G56+G57</f>
        <v>0</v>
      </c>
      <c r="H55" s="4">
        <f t="shared" si="100"/>
        <v>0</v>
      </c>
      <c r="I55" s="19">
        <f>I56+I57</f>
        <v>0</v>
      </c>
      <c r="J55" s="19">
        <f t="shared" ref="J55" si="101">J56+J57</f>
        <v>0</v>
      </c>
      <c r="K55" s="19">
        <f t="shared" ref="K55" si="102">K56+K57</f>
        <v>0</v>
      </c>
      <c r="L55" s="19">
        <f t="shared" ref="L55" si="103">L56+L57</f>
        <v>0</v>
      </c>
      <c r="M55" s="19">
        <f t="shared" ref="M55" si="104">M56+M57</f>
        <v>0</v>
      </c>
      <c r="N55" s="4">
        <f t="shared" ref="N55" si="105">N56+N57</f>
        <v>0</v>
      </c>
    </row>
    <row r="56" spans="2:14" x14ac:dyDescent="0.25">
      <c r="B56" s="16" t="s">
        <v>14</v>
      </c>
      <c r="C56" s="31"/>
      <c r="D56" s="31"/>
      <c r="E56" s="31"/>
      <c r="F56" s="31"/>
      <c r="G56" s="31"/>
      <c r="H56" s="4">
        <f>E56+F56+G56</f>
        <v>0</v>
      </c>
      <c r="I56" s="31"/>
      <c r="J56" s="31"/>
      <c r="K56" s="31"/>
      <c r="L56" s="31"/>
      <c r="M56" s="31"/>
      <c r="N56" s="4">
        <f>K56+L56+M56</f>
        <v>0</v>
      </c>
    </row>
    <row r="57" spans="2:14" ht="30" x14ac:dyDescent="0.25">
      <c r="B57" s="16" t="s">
        <v>15</v>
      </c>
      <c r="C57" s="31"/>
      <c r="D57" s="31"/>
      <c r="E57" s="31"/>
      <c r="F57" s="31"/>
      <c r="G57" s="31"/>
      <c r="H57" s="4">
        <f t="shared" ref="H57" si="106">E57+F57+G57</f>
        <v>0</v>
      </c>
      <c r="I57" s="31"/>
      <c r="J57" s="31"/>
      <c r="K57" s="31"/>
      <c r="L57" s="31"/>
      <c r="M57" s="31"/>
      <c r="N57" s="4">
        <f t="shared" ref="N57" si="107">K57+L57+M57</f>
        <v>0</v>
      </c>
    </row>
    <row r="58" spans="2:14" x14ac:dyDescent="0.25">
      <c r="B58" s="25" t="s">
        <v>59</v>
      </c>
      <c r="C58" s="19">
        <f>C59+C60</f>
        <v>0</v>
      </c>
      <c r="D58" s="19">
        <f t="shared" ref="D58" si="108">D59+D60</f>
        <v>0</v>
      </c>
      <c r="E58" s="19">
        <f t="shared" ref="E58" si="109">E59+E60</f>
        <v>0</v>
      </c>
      <c r="F58" s="19">
        <f t="shared" ref="F58" si="110">F59+F60</f>
        <v>0</v>
      </c>
      <c r="G58" s="19">
        <f t="shared" ref="G58:H58" si="111">G59+G60</f>
        <v>0</v>
      </c>
      <c r="H58" s="4">
        <f t="shared" si="111"/>
        <v>0</v>
      </c>
      <c r="I58" s="19">
        <f>I59+I60</f>
        <v>25</v>
      </c>
      <c r="J58" s="19">
        <f t="shared" ref="J58" si="112">J59+J60</f>
        <v>17</v>
      </c>
      <c r="K58" s="19">
        <f t="shared" ref="K58" si="113">K59+K60</f>
        <v>11337</v>
      </c>
      <c r="L58" s="19">
        <f t="shared" ref="L58" si="114">L59+L60</f>
        <v>1635</v>
      </c>
      <c r="M58" s="19">
        <f t="shared" ref="M58" si="115">M59+M60</f>
        <v>544</v>
      </c>
      <c r="N58" s="4">
        <f t="shared" ref="N58" si="116">N59+N60</f>
        <v>13516</v>
      </c>
    </row>
    <row r="59" spans="2:14" x14ac:dyDescent="0.25">
      <c r="B59" s="16" t="s">
        <v>14</v>
      </c>
      <c r="C59" s="31"/>
      <c r="D59" s="31"/>
      <c r="E59" s="31"/>
      <c r="F59" s="31"/>
      <c r="G59" s="31"/>
      <c r="H59" s="4">
        <f>E59+F59+G59</f>
        <v>0</v>
      </c>
      <c r="I59" s="31">
        <v>25</v>
      </c>
      <c r="J59" s="31">
        <v>17</v>
      </c>
      <c r="K59" s="31">
        <v>11337</v>
      </c>
      <c r="L59" s="31">
        <v>1635</v>
      </c>
      <c r="M59" s="31">
        <v>544</v>
      </c>
      <c r="N59" s="4">
        <f>K59+L59+M59</f>
        <v>13516</v>
      </c>
    </row>
    <row r="60" spans="2:14" ht="30" x14ac:dyDescent="0.25">
      <c r="B60" s="16" t="s">
        <v>15</v>
      </c>
      <c r="C60" s="31"/>
      <c r="D60" s="31"/>
      <c r="E60" s="31"/>
      <c r="F60" s="31"/>
      <c r="G60" s="31"/>
      <c r="H60" s="4">
        <f t="shared" ref="H60" si="117">E60+F60+G60</f>
        <v>0</v>
      </c>
      <c r="I60" s="31"/>
      <c r="J60" s="31"/>
      <c r="K60" s="31"/>
      <c r="L60" s="31"/>
      <c r="M60" s="31"/>
      <c r="N60" s="4">
        <f t="shared" ref="N60" si="118">K60+L60+M60</f>
        <v>0</v>
      </c>
    </row>
  </sheetData>
  <sheetProtection password="DCF3" sheet="1" objects="1" scenarios="1"/>
  <mergeCells count="4">
    <mergeCell ref="I5:N5"/>
    <mergeCell ref="B5:B6"/>
    <mergeCell ref="B3:N3"/>
    <mergeCell ref="C5:H5"/>
  </mergeCells>
  <pageMargins left="0.70866141732283472" right="0.19685039370078741" top="0.34" bottom="0.18" header="0.17" footer="0.16"/>
  <pageSetup paperSize="9" scale="60" orientation="landscape" r:id="rId1"/>
  <headerFooter alignWithMargins="0"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N60"/>
  <sheetViews>
    <sheetView zoomScale="85" zoomScaleNormal="85" workbookViewId="0">
      <pane xSplit="2" ySplit="6" topLeftCell="C30" activePane="bottomRight" state="frozen"/>
      <selection activeCell="D10" sqref="D10"/>
      <selection pane="topRight" activeCell="D10" sqref="D10"/>
      <selection pane="bottomLeft" activeCell="D10" sqref="D10"/>
      <selection pane="bottomRight" activeCell="D10" sqref="D10"/>
    </sheetView>
  </sheetViews>
  <sheetFormatPr defaultColWidth="9.140625" defaultRowHeight="15" x14ac:dyDescent="0.25"/>
  <cols>
    <col min="1" max="1" width="2.5703125" style="7" customWidth="1"/>
    <col min="2" max="2" width="45.7109375" style="7" customWidth="1"/>
    <col min="3" max="3" width="12.85546875" style="7" customWidth="1"/>
    <col min="4" max="4" width="12.5703125" style="7" customWidth="1"/>
    <col min="5" max="5" width="16.28515625" style="7" customWidth="1"/>
    <col min="6" max="7" width="15.7109375" style="7" customWidth="1"/>
    <col min="8" max="9" width="11.42578125" style="7" customWidth="1"/>
    <col min="10" max="10" width="13" style="7" customWidth="1"/>
    <col min="11" max="11" width="17.28515625" style="7" customWidth="1"/>
    <col min="12" max="12" width="15.28515625" style="7" customWidth="1"/>
    <col min="13" max="13" width="15.5703125" style="7" customWidth="1"/>
    <col min="14" max="14" width="15" style="7" customWidth="1"/>
    <col min="15" max="16384" width="9.140625" style="7"/>
  </cols>
  <sheetData>
    <row r="1" spans="2:14" ht="18.75" x14ac:dyDescent="0.3">
      <c r="B1" s="6" t="s">
        <v>12</v>
      </c>
      <c r="F1" s="8"/>
      <c r="L1" s="8"/>
    </row>
    <row r="2" spans="2:14" ht="18.75" x14ac:dyDescent="0.3">
      <c r="B2" s="6"/>
      <c r="F2" s="8"/>
      <c r="L2" s="8"/>
    </row>
    <row r="3" spans="2:14" ht="15.75" x14ac:dyDescent="0.25">
      <c r="B3" s="36" t="s">
        <v>42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2:14" x14ac:dyDescent="0.25">
      <c r="B4" s="10"/>
      <c r="C4" s="10"/>
      <c r="D4" s="10"/>
      <c r="E4" s="10"/>
      <c r="F4" s="28"/>
      <c r="G4" s="28"/>
      <c r="H4" s="10"/>
      <c r="I4" s="10"/>
      <c r="J4" s="10"/>
      <c r="K4" s="10"/>
      <c r="L4" s="28"/>
      <c r="M4" s="28"/>
      <c r="N4" s="11" t="s">
        <v>6</v>
      </c>
    </row>
    <row r="5" spans="2:14" x14ac:dyDescent="0.25">
      <c r="B5" s="42" t="s">
        <v>0</v>
      </c>
      <c r="C5" s="39" t="s">
        <v>39</v>
      </c>
      <c r="D5" s="40"/>
      <c r="E5" s="40"/>
      <c r="F5" s="40"/>
      <c r="G5" s="40"/>
      <c r="H5" s="41"/>
      <c r="I5" s="39" t="s">
        <v>40</v>
      </c>
      <c r="J5" s="40"/>
      <c r="K5" s="40"/>
      <c r="L5" s="40"/>
      <c r="M5" s="40"/>
      <c r="N5" s="41"/>
    </row>
    <row r="6" spans="2:14" ht="106.15" customHeight="1" x14ac:dyDescent="0.25">
      <c r="B6" s="43"/>
      <c r="C6" s="29" t="s">
        <v>16</v>
      </c>
      <c r="D6" s="29" t="s">
        <v>18</v>
      </c>
      <c r="E6" s="12" t="s">
        <v>17</v>
      </c>
      <c r="F6" s="12" t="s">
        <v>3</v>
      </c>
      <c r="G6" s="12" t="s">
        <v>4</v>
      </c>
      <c r="H6" s="12" t="s">
        <v>21</v>
      </c>
      <c r="I6" s="29" t="s">
        <v>16</v>
      </c>
      <c r="J6" s="29" t="s">
        <v>18</v>
      </c>
      <c r="K6" s="12" t="s">
        <v>17</v>
      </c>
      <c r="L6" s="12" t="s">
        <v>3</v>
      </c>
      <c r="M6" s="12" t="s">
        <v>4</v>
      </c>
      <c r="N6" s="12" t="s">
        <v>21</v>
      </c>
    </row>
    <row r="7" spans="2:14" ht="16.5" customHeight="1" x14ac:dyDescent="0.25">
      <c r="B7" s="30">
        <v>1</v>
      </c>
      <c r="C7" s="30">
        <v>2</v>
      </c>
      <c r="D7" s="30">
        <v>3</v>
      </c>
      <c r="E7" s="30">
        <v>4</v>
      </c>
      <c r="F7" s="30">
        <v>5</v>
      </c>
      <c r="G7" s="30">
        <v>6</v>
      </c>
      <c r="H7" s="30" t="s">
        <v>5</v>
      </c>
      <c r="I7" s="30">
        <v>8</v>
      </c>
      <c r="J7" s="30">
        <v>9</v>
      </c>
      <c r="K7" s="30">
        <v>10</v>
      </c>
      <c r="L7" s="30">
        <v>11</v>
      </c>
      <c r="M7" s="30">
        <v>12</v>
      </c>
      <c r="N7" s="30" t="s">
        <v>46</v>
      </c>
    </row>
    <row r="8" spans="2:14" ht="16.5" customHeight="1" x14ac:dyDescent="0.25">
      <c r="B8" s="13" t="s">
        <v>26</v>
      </c>
      <c r="C8" s="3">
        <f>C9+C10+C11</f>
        <v>126</v>
      </c>
      <c r="D8" s="3">
        <f t="shared" ref="D8:G8" si="0">D9+D10+D11</f>
        <v>19</v>
      </c>
      <c r="E8" s="3">
        <f t="shared" si="0"/>
        <v>10361</v>
      </c>
      <c r="F8" s="3">
        <f t="shared" si="0"/>
        <v>1493</v>
      </c>
      <c r="G8" s="3">
        <f t="shared" si="0"/>
        <v>498</v>
      </c>
      <c r="H8" s="3">
        <f>H9+H10+H11</f>
        <v>12352</v>
      </c>
      <c r="I8" s="3">
        <f>I9+I10+I11</f>
        <v>33</v>
      </c>
      <c r="J8" s="3">
        <f t="shared" ref="J8:N8" si="1">J9+J10+J11</f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  <c r="N8" s="3">
        <f t="shared" si="1"/>
        <v>0</v>
      </c>
    </row>
    <row r="9" spans="2:14" ht="16.5" customHeight="1" x14ac:dyDescent="0.25">
      <c r="B9" s="16" t="s">
        <v>30</v>
      </c>
      <c r="C9" s="31">
        <v>22</v>
      </c>
      <c r="D9" s="31">
        <v>8</v>
      </c>
      <c r="E9" s="31">
        <v>5177</v>
      </c>
      <c r="F9" s="31">
        <v>746</v>
      </c>
      <c r="G9" s="31">
        <v>249</v>
      </c>
      <c r="H9" s="4">
        <f>E9+F9+G9</f>
        <v>6172</v>
      </c>
      <c r="I9" s="31"/>
      <c r="J9" s="31"/>
      <c r="K9" s="31"/>
      <c r="L9" s="31"/>
      <c r="M9" s="31"/>
      <c r="N9" s="4">
        <f>K9+L9+M9</f>
        <v>0</v>
      </c>
    </row>
    <row r="10" spans="2:14" ht="16.5" customHeight="1" x14ac:dyDescent="0.25">
      <c r="B10" s="16" t="s">
        <v>29</v>
      </c>
      <c r="C10" s="31">
        <v>104</v>
      </c>
      <c r="D10" s="31">
        <v>11</v>
      </c>
      <c r="E10" s="31">
        <v>5184</v>
      </c>
      <c r="F10" s="31">
        <v>747</v>
      </c>
      <c r="G10" s="31">
        <v>249</v>
      </c>
      <c r="H10" s="4">
        <f>E10+F10+G10</f>
        <v>6180</v>
      </c>
      <c r="I10" s="31"/>
      <c r="J10" s="31"/>
      <c r="K10" s="31"/>
      <c r="L10" s="31"/>
      <c r="M10" s="31"/>
      <c r="N10" s="4">
        <f>K10+L10+M10</f>
        <v>0</v>
      </c>
    </row>
    <row r="11" spans="2:14" ht="16.5" customHeight="1" x14ac:dyDescent="0.25">
      <c r="B11" s="16" t="s">
        <v>47</v>
      </c>
      <c r="C11" s="31"/>
      <c r="D11" s="31"/>
      <c r="E11" s="31"/>
      <c r="F11" s="31"/>
      <c r="G11" s="31"/>
      <c r="H11" s="4">
        <f>E11+F11+G11</f>
        <v>0</v>
      </c>
      <c r="I11" s="31">
        <v>33</v>
      </c>
      <c r="J11" s="31"/>
      <c r="K11" s="31"/>
      <c r="L11" s="31"/>
      <c r="M11" s="31"/>
      <c r="N11" s="4">
        <f>K11+L11+M11</f>
        <v>0</v>
      </c>
    </row>
    <row r="12" spans="2:14" ht="16.5" customHeight="1" x14ac:dyDescent="0.25">
      <c r="B12" s="20" t="s">
        <v>27</v>
      </c>
      <c r="C12" s="3">
        <f>C13+C14+C15+C16</f>
        <v>9</v>
      </c>
      <c r="D12" s="3">
        <f t="shared" ref="D12:H12" si="2">D13+D14+D15+D16</f>
        <v>9</v>
      </c>
      <c r="E12" s="3">
        <f t="shared" si="2"/>
        <v>6609</v>
      </c>
      <c r="F12" s="3">
        <f t="shared" si="2"/>
        <v>953</v>
      </c>
      <c r="G12" s="3">
        <f t="shared" si="2"/>
        <v>317</v>
      </c>
      <c r="H12" s="3">
        <f t="shared" si="2"/>
        <v>7879</v>
      </c>
      <c r="I12" s="3">
        <f>I13+I14+I15+I16</f>
        <v>0</v>
      </c>
      <c r="J12" s="3">
        <f t="shared" ref="J12:N12" si="3">J13+J14+J15+J16</f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  <c r="N12" s="3">
        <f t="shared" si="3"/>
        <v>0</v>
      </c>
    </row>
    <row r="13" spans="2:14" ht="73.900000000000006" customHeight="1" x14ac:dyDescent="0.25">
      <c r="B13" s="16" t="s">
        <v>31</v>
      </c>
      <c r="C13" s="31"/>
      <c r="D13" s="31"/>
      <c r="E13" s="31"/>
      <c r="F13" s="31"/>
      <c r="G13" s="31"/>
      <c r="H13" s="4">
        <f>E13+F13+G13</f>
        <v>0</v>
      </c>
      <c r="I13" s="31"/>
      <c r="J13" s="31"/>
      <c r="K13" s="31"/>
      <c r="L13" s="31"/>
      <c r="M13" s="31"/>
      <c r="N13" s="4">
        <f>K13+L13+M13</f>
        <v>0</v>
      </c>
    </row>
    <row r="14" spans="2:14" ht="19.149999999999999" customHeight="1" x14ac:dyDescent="0.25">
      <c r="B14" s="16" t="s">
        <v>32</v>
      </c>
      <c r="C14" s="31"/>
      <c r="D14" s="31"/>
      <c r="E14" s="31"/>
      <c r="F14" s="31"/>
      <c r="G14" s="31"/>
      <c r="H14" s="4">
        <f>E14+F14+G14</f>
        <v>0</v>
      </c>
      <c r="I14" s="31"/>
      <c r="J14" s="31"/>
      <c r="K14" s="31"/>
      <c r="L14" s="31"/>
      <c r="M14" s="31"/>
      <c r="N14" s="4">
        <f>K14+L14+M14</f>
        <v>0</v>
      </c>
    </row>
    <row r="15" spans="2:14" ht="50.45" customHeight="1" x14ac:dyDescent="0.25">
      <c r="B15" s="16" t="s">
        <v>33</v>
      </c>
      <c r="C15" s="31">
        <v>9</v>
      </c>
      <c r="D15" s="31">
        <v>9</v>
      </c>
      <c r="E15" s="31">
        <v>6609</v>
      </c>
      <c r="F15" s="31">
        <v>953</v>
      </c>
      <c r="G15" s="31">
        <v>317</v>
      </c>
      <c r="H15" s="4">
        <f t="shared" ref="H15:H16" si="4">E15+F15+G15</f>
        <v>7879</v>
      </c>
      <c r="I15" s="31"/>
      <c r="J15" s="31"/>
      <c r="K15" s="31"/>
      <c r="L15" s="31"/>
      <c r="M15" s="31"/>
      <c r="N15" s="4">
        <f t="shared" ref="N15:N16" si="5">K15+L15+M15</f>
        <v>0</v>
      </c>
    </row>
    <row r="16" spans="2:14" ht="16.5" customHeight="1" x14ac:dyDescent="0.25">
      <c r="B16" s="16" t="s">
        <v>34</v>
      </c>
      <c r="C16" s="31"/>
      <c r="D16" s="31"/>
      <c r="E16" s="31"/>
      <c r="F16" s="31"/>
      <c r="G16" s="31"/>
      <c r="H16" s="4">
        <f t="shared" si="4"/>
        <v>0</v>
      </c>
      <c r="I16" s="31"/>
      <c r="J16" s="31"/>
      <c r="K16" s="31"/>
      <c r="L16" s="31"/>
      <c r="M16" s="31"/>
      <c r="N16" s="4">
        <f t="shared" si="5"/>
        <v>0</v>
      </c>
    </row>
    <row r="17" spans="2:14" s="22" customFormat="1" x14ac:dyDescent="0.25">
      <c r="B17" s="20" t="s">
        <v>28</v>
      </c>
      <c r="C17" s="3">
        <f>C18+C19</f>
        <v>903</v>
      </c>
      <c r="D17" s="3">
        <f>D18+D19</f>
        <v>293</v>
      </c>
      <c r="E17" s="3">
        <f t="shared" ref="E17:H17" si="6">E18+E19</f>
        <v>153774</v>
      </c>
      <c r="F17" s="3">
        <f t="shared" si="6"/>
        <v>22174</v>
      </c>
      <c r="G17" s="3">
        <f t="shared" si="6"/>
        <v>7381</v>
      </c>
      <c r="H17" s="3">
        <f t="shared" si="6"/>
        <v>183329</v>
      </c>
      <c r="I17" s="3">
        <f>I18+I19</f>
        <v>96</v>
      </c>
      <c r="J17" s="3">
        <f>J18+J19</f>
        <v>42</v>
      </c>
      <c r="K17" s="3">
        <f t="shared" ref="K17:N17" si="7">K18+K19</f>
        <v>31422</v>
      </c>
      <c r="L17" s="3">
        <f t="shared" si="7"/>
        <v>4531</v>
      </c>
      <c r="M17" s="3">
        <f t="shared" si="7"/>
        <v>1508</v>
      </c>
      <c r="N17" s="3">
        <f t="shared" si="7"/>
        <v>37461</v>
      </c>
    </row>
    <row r="18" spans="2:14" s="22" customFormat="1" x14ac:dyDescent="0.25">
      <c r="B18" s="16" t="s">
        <v>14</v>
      </c>
      <c r="C18" s="31">
        <v>903</v>
      </c>
      <c r="D18" s="31">
        <v>293</v>
      </c>
      <c r="E18" s="31">
        <v>153774</v>
      </c>
      <c r="F18" s="31">
        <v>22174</v>
      </c>
      <c r="G18" s="31">
        <v>7381</v>
      </c>
      <c r="H18" s="4">
        <f>E18+F18+G18</f>
        <v>183329</v>
      </c>
      <c r="I18" s="31">
        <v>96</v>
      </c>
      <c r="J18" s="31">
        <v>42</v>
      </c>
      <c r="K18" s="31">
        <v>31422</v>
      </c>
      <c r="L18" s="31">
        <v>4531</v>
      </c>
      <c r="M18" s="31">
        <v>1508</v>
      </c>
      <c r="N18" s="4">
        <f>K18+L18+M18</f>
        <v>37461</v>
      </c>
    </row>
    <row r="19" spans="2:14" s="22" customFormat="1" ht="30" x14ac:dyDescent="0.25">
      <c r="B19" s="16" t="s">
        <v>15</v>
      </c>
      <c r="C19" s="31"/>
      <c r="D19" s="31"/>
      <c r="E19" s="31"/>
      <c r="F19" s="31"/>
      <c r="G19" s="31"/>
      <c r="H19" s="4">
        <f>E19+F19+G19</f>
        <v>0</v>
      </c>
      <c r="I19" s="31"/>
      <c r="J19" s="31"/>
      <c r="K19" s="31"/>
      <c r="L19" s="31"/>
      <c r="M19" s="31"/>
      <c r="N19" s="4">
        <f>K19+L19+M19</f>
        <v>0</v>
      </c>
    </row>
    <row r="20" spans="2:14" s="22" customFormat="1" x14ac:dyDescent="0.25">
      <c r="B20" s="21" t="s">
        <v>24</v>
      </c>
      <c r="C20" s="3">
        <f>C21+C22+C25+C26</f>
        <v>108</v>
      </c>
      <c r="D20" s="3">
        <f t="shared" ref="D20:H20" si="8">D21+D22+D25+D26</f>
        <v>103</v>
      </c>
      <c r="E20" s="3">
        <f t="shared" si="8"/>
        <v>50107</v>
      </c>
      <c r="F20" s="3">
        <f t="shared" si="8"/>
        <v>7237</v>
      </c>
      <c r="G20" s="3">
        <f t="shared" si="8"/>
        <v>2407</v>
      </c>
      <c r="H20" s="3">
        <f t="shared" si="8"/>
        <v>59751</v>
      </c>
      <c r="I20" s="3">
        <f>I21+I22+I25+I26</f>
        <v>0</v>
      </c>
      <c r="J20" s="3">
        <f t="shared" ref="J20:N20" si="9">J21+J22+J25+J26</f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</row>
    <row r="21" spans="2:14" s="22" customFormat="1" x14ac:dyDescent="0.25">
      <c r="B21" s="23" t="s">
        <v>7</v>
      </c>
      <c r="C21" s="31">
        <v>34</v>
      </c>
      <c r="D21" s="31">
        <v>34</v>
      </c>
      <c r="E21" s="31">
        <v>7657</v>
      </c>
      <c r="F21" s="31">
        <v>1104</v>
      </c>
      <c r="G21" s="31">
        <v>368</v>
      </c>
      <c r="H21" s="4">
        <f>E21+F21+G21</f>
        <v>9129</v>
      </c>
      <c r="I21" s="31"/>
      <c r="J21" s="31"/>
      <c r="K21" s="31"/>
      <c r="L21" s="31"/>
      <c r="M21" s="31"/>
      <c r="N21" s="4">
        <f>K21+L21+M21</f>
        <v>0</v>
      </c>
    </row>
    <row r="22" spans="2:14" s="22" customFormat="1" x14ac:dyDescent="0.25">
      <c r="B22" s="23" t="s">
        <v>8</v>
      </c>
      <c r="C22" s="5">
        <f>C23+C24</f>
        <v>64</v>
      </c>
      <c r="D22" s="5">
        <f t="shared" ref="D22:G22" si="10">D23+D24</f>
        <v>60</v>
      </c>
      <c r="E22" s="5">
        <f t="shared" si="10"/>
        <v>38863</v>
      </c>
      <c r="F22" s="5">
        <f t="shared" si="10"/>
        <v>5604</v>
      </c>
      <c r="G22" s="5">
        <f t="shared" si="10"/>
        <v>1866</v>
      </c>
      <c r="H22" s="4">
        <f>H23+H24</f>
        <v>46333</v>
      </c>
      <c r="I22" s="5">
        <f>I23+I24</f>
        <v>0</v>
      </c>
      <c r="J22" s="5">
        <f t="shared" ref="J22:M22" si="11">J23+J24</f>
        <v>0</v>
      </c>
      <c r="K22" s="5">
        <f t="shared" si="11"/>
        <v>0</v>
      </c>
      <c r="L22" s="5">
        <f t="shared" si="11"/>
        <v>0</v>
      </c>
      <c r="M22" s="5">
        <f t="shared" si="11"/>
        <v>0</v>
      </c>
      <c r="N22" s="4">
        <f>N23+N24</f>
        <v>0</v>
      </c>
    </row>
    <row r="23" spans="2:14" s="22" customFormat="1" x14ac:dyDescent="0.25">
      <c r="B23" s="23" t="s">
        <v>1</v>
      </c>
      <c r="C23" s="31">
        <v>26</v>
      </c>
      <c r="D23" s="31">
        <v>22</v>
      </c>
      <c r="E23" s="31">
        <v>5663</v>
      </c>
      <c r="F23" s="31">
        <v>817</v>
      </c>
      <c r="G23" s="31">
        <v>272</v>
      </c>
      <c r="H23" s="4">
        <f t="shared" ref="H23:H26" si="12">E23+F23+G23</f>
        <v>6752</v>
      </c>
      <c r="I23" s="31"/>
      <c r="J23" s="31"/>
      <c r="K23" s="31"/>
      <c r="L23" s="31"/>
      <c r="M23" s="31"/>
      <c r="N23" s="4">
        <f t="shared" ref="N23:N26" si="13">K23+L23+M23</f>
        <v>0</v>
      </c>
    </row>
    <row r="24" spans="2:14" s="22" customFormat="1" x14ac:dyDescent="0.25">
      <c r="B24" s="23" t="s">
        <v>2</v>
      </c>
      <c r="C24" s="31">
        <v>38</v>
      </c>
      <c r="D24" s="31">
        <v>38</v>
      </c>
      <c r="E24" s="31">
        <v>33200</v>
      </c>
      <c r="F24" s="31">
        <v>4787</v>
      </c>
      <c r="G24" s="31">
        <v>1594</v>
      </c>
      <c r="H24" s="4">
        <f t="shared" si="12"/>
        <v>39581</v>
      </c>
      <c r="I24" s="31"/>
      <c r="J24" s="31"/>
      <c r="K24" s="31"/>
      <c r="L24" s="31"/>
      <c r="M24" s="31"/>
      <c r="N24" s="4">
        <f t="shared" si="13"/>
        <v>0</v>
      </c>
    </row>
    <row r="25" spans="2:14" s="22" customFormat="1" x14ac:dyDescent="0.25">
      <c r="B25" s="23" t="s">
        <v>9</v>
      </c>
      <c r="C25" s="31">
        <v>4</v>
      </c>
      <c r="D25" s="31">
        <v>4</v>
      </c>
      <c r="E25" s="31">
        <v>2908</v>
      </c>
      <c r="F25" s="31">
        <v>431</v>
      </c>
      <c r="G25" s="31">
        <v>140</v>
      </c>
      <c r="H25" s="4">
        <f t="shared" si="12"/>
        <v>3479</v>
      </c>
      <c r="I25" s="31"/>
      <c r="J25" s="31"/>
      <c r="K25" s="31"/>
      <c r="L25" s="31"/>
      <c r="M25" s="31"/>
      <c r="N25" s="4">
        <f t="shared" si="13"/>
        <v>0</v>
      </c>
    </row>
    <row r="26" spans="2:14" s="22" customFormat="1" ht="30" x14ac:dyDescent="0.25">
      <c r="B26" s="23" t="s">
        <v>22</v>
      </c>
      <c r="C26" s="31">
        <v>6</v>
      </c>
      <c r="D26" s="31">
        <v>5</v>
      </c>
      <c r="E26" s="31">
        <v>679</v>
      </c>
      <c r="F26" s="31">
        <v>98</v>
      </c>
      <c r="G26" s="31">
        <v>33</v>
      </c>
      <c r="H26" s="4">
        <f t="shared" si="12"/>
        <v>810</v>
      </c>
      <c r="I26" s="31"/>
      <c r="J26" s="31"/>
      <c r="K26" s="31"/>
      <c r="L26" s="31"/>
      <c r="M26" s="31"/>
      <c r="N26" s="4">
        <f t="shared" si="13"/>
        <v>0</v>
      </c>
    </row>
    <row r="27" spans="2:14" ht="40.5" customHeight="1" x14ac:dyDescent="0.25">
      <c r="B27" s="24" t="s">
        <v>23</v>
      </c>
      <c r="C27" s="4">
        <f>+C28+C29</f>
        <v>206</v>
      </c>
      <c r="D27" s="4">
        <f t="shared" ref="D27:F27" si="14">+D28+D29</f>
        <v>154</v>
      </c>
      <c r="E27" s="4">
        <f t="shared" si="14"/>
        <v>114474</v>
      </c>
      <c r="F27" s="4">
        <f t="shared" si="14"/>
        <v>16507</v>
      </c>
      <c r="G27" s="4">
        <f>+G28+G29</f>
        <v>5495</v>
      </c>
      <c r="H27" s="4">
        <f t="shared" ref="H27:N27" si="15">+H28+H29</f>
        <v>136476</v>
      </c>
      <c r="I27" s="4">
        <f t="shared" si="15"/>
        <v>41</v>
      </c>
      <c r="J27" s="4">
        <f t="shared" si="15"/>
        <v>37</v>
      </c>
      <c r="K27" s="4">
        <f t="shared" si="15"/>
        <v>27800</v>
      </c>
      <c r="L27" s="4">
        <f t="shared" si="15"/>
        <v>4009</v>
      </c>
      <c r="M27" s="4">
        <f t="shared" si="15"/>
        <v>1334</v>
      </c>
      <c r="N27" s="4">
        <f t="shared" si="15"/>
        <v>33143</v>
      </c>
    </row>
    <row r="28" spans="2:14" x14ac:dyDescent="0.25">
      <c r="B28" s="16" t="s">
        <v>14</v>
      </c>
      <c r="C28" s="31">
        <v>204</v>
      </c>
      <c r="D28" s="31">
        <v>152</v>
      </c>
      <c r="E28" s="31">
        <v>113274</v>
      </c>
      <c r="F28" s="31">
        <v>16334</v>
      </c>
      <c r="G28" s="31">
        <v>5437</v>
      </c>
      <c r="H28" s="4">
        <f>E28+F28+G28</f>
        <v>135045</v>
      </c>
      <c r="I28" s="31">
        <v>41</v>
      </c>
      <c r="J28" s="31">
        <v>37</v>
      </c>
      <c r="K28" s="31">
        <v>27800</v>
      </c>
      <c r="L28" s="31">
        <v>4009</v>
      </c>
      <c r="M28" s="31">
        <v>1334</v>
      </c>
      <c r="N28" s="4">
        <f t="shared" ref="N28:N29" si="16">K28+L28+M28</f>
        <v>33143</v>
      </c>
    </row>
    <row r="29" spans="2:14" ht="30" x14ac:dyDescent="0.25">
      <c r="B29" s="16" t="s">
        <v>15</v>
      </c>
      <c r="C29" s="31">
        <v>2</v>
      </c>
      <c r="D29" s="31">
        <v>2</v>
      </c>
      <c r="E29" s="31">
        <v>1200</v>
      </c>
      <c r="F29" s="31">
        <v>173</v>
      </c>
      <c r="G29" s="31">
        <v>58</v>
      </c>
      <c r="H29" s="4">
        <f>E29+F29+G29</f>
        <v>1431</v>
      </c>
      <c r="I29" s="31"/>
      <c r="J29" s="31"/>
      <c r="K29" s="31"/>
      <c r="L29" s="31"/>
      <c r="M29" s="31"/>
      <c r="N29" s="4">
        <f t="shared" si="16"/>
        <v>0</v>
      </c>
    </row>
    <row r="30" spans="2:14" ht="45" customHeight="1" x14ac:dyDescent="0.25">
      <c r="B30" s="24" t="s">
        <v>35</v>
      </c>
      <c r="C30" s="4">
        <f>C31+C34</f>
        <v>0</v>
      </c>
      <c r="D30" s="4">
        <f t="shared" ref="D30:H30" si="17">D31+D34</f>
        <v>0</v>
      </c>
      <c r="E30" s="4">
        <f t="shared" si="17"/>
        <v>0</v>
      </c>
      <c r="F30" s="4">
        <f t="shared" si="17"/>
        <v>0</v>
      </c>
      <c r="G30" s="4">
        <f t="shared" si="17"/>
        <v>0</v>
      </c>
      <c r="H30" s="4">
        <f t="shared" si="17"/>
        <v>0</v>
      </c>
      <c r="I30" s="4">
        <f>I31+I34</f>
        <v>115</v>
      </c>
      <c r="J30" s="4">
        <f t="shared" ref="J30:N30" si="18">J31+J34</f>
        <v>93</v>
      </c>
      <c r="K30" s="4">
        <f t="shared" si="18"/>
        <v>65994</v>
      </c>
      <c r="L30" s="4">
        <f t="shared" si="18"/>
        <v>9517</v>
      </c>
      <c r="M30" s="4">
        <f t="shared" si="18"/>
        <v>3168</v>
      </c>
      <c r="N30" s="4">
        <f t="shared" si="18"/>
        <v>78679</v>
      </c>
    </row>
    <row r="31" spans="2:14" ht="30" x14ac:dyDescent="0.25">
      <c r="B31" s="25" t="s">
        <v>51</v>
      </c>
      <c r="C31" s="19">
        <f>C32+C33</f>
        <v>0</v>
      </c>
      <c r="D31" s="19">
        <f t="shared" ref="D31:G31" si="19">D32+D33</f>
        <v>0</v>
      </c>
      <c r="E31" s="19">
        <f t="shared" si="19"/>
        <v>0</v>
      </c>
      <c r="F31" s="19">
        <f t="shared" si="19"/>
        <v>0</v>
      </c>
      <c r="G31" s="19">
        <f t="shared" si="19"/>
        <v>0</v>
      </c>
      <c r="H31" s="4">
        <f>H32+H33</f>
        <v>0</v>
      </c>
      <c r="I31" s="19">
        <f>I32+I33</f>
        <v>45</v>
      </c>
      <c r="J31" s="19">
        <f t="shared" ref="J31:M31" si="20">J32+J33</f>
        <v>37</v>
      </c>
      <c r="K31" s="19">
        <f t="shared" si="20"/>
        <v>24852</v>
      </c>
      <c r="L31" s="19">
        <f t="shared" si="20"/>
        <v>3584</v>
      </c>
      <c r="M31" s="19">
        <f t="shared" si="20"/>
        <v>1193</v>
      </c>
      <c r="N31" s="4">
        <f>N32+N33</f>
        <v>29629</v>
      </c>
    </row>
    <row r="32" spans="2:14" x14ac:dyDescent="0.25">
      <c r="B32" s="16" t="s">
        <v>14</v>
      </c>
      <c r="C32" s="31"/>
      <c r="D32" s="31"/>
      <c r="E32" s="31"/>
      <c r="F32" s="31"/>
      <c r="G32" s="31"/>
      <c r="H32" s="4">
        <f>E32+F32+G32</f>
        <v>0</v>
      </c>
      <c r="I32" s="31">
        <v>45</v>
      </c>
      <c r="J32" s="31">
        <v>37</v>
      </c>
      <c r="K32" s="31">
        <v>24852</v>
      </c>
      <c r="L32" s="31">
        <v>3584</v>
      </c>
      <c r="M32" s="31">
        <v>1193</v>
      </c>
      <c r="N32" s="4">
        <f>K32+L32+M32</f>
        <v>29629</v>
      </c>
    </row>
    <row r="33" spans="2:14" ht="30" x14ac:dyDescent="0.25">
      <c r="B33" s="16" t="s">
        <v>15</v>
      </c>
      <c r="C33" s="31"/>
      <c r="D33" s="31"/>
      <c r="E33" s="31"/>
      <c r="F33" s="31"/>
      <c r="G33" s="31"/>
      <c r="H33" s="4">
        <f>E33+F33+G33</f>
        <v>0</v>
      </c>
      <c r="I33" s="31"/>
      <c r="J33" s="31"/>
      <c r="K33" s="31"/>
      <c r="L33" s="31"/>
      <c r="M33" s="31"/>
      <c r="N33" s="4">
        <f>K33+L33+M33</f>
        <v>0</v>
      </c>
    </row>
    <row r="34" spans="2:14" x14ac:dyDescent="0.25">
      <c r="B34" s="25" t="s">
        <v>52</v>
      </c>
      <c r="C34" s="5">
        <f>C35+C36</f>
        <v>0</v>
      </c>
      <c r="D34" s="5">
        <f t="shared" ref="D34:H34" si="21">D35+D36</f>
        <v>0</v>
      </c>
      <c r="E34" s="5">
        <f t="shared" si="21"/>
        <v>0</v>
      </c>
      <c r="F34" s="5">
        <f t="shared" si="21"/>
        <v>0</v>
      </c>
      <c r="G34" s="5">
        <f t="shared" si="21"/>
        <v>0</v>
      </c>
      <c r="H34" s="3">
        <f t="shared" si="21"/>
        <v>0</v>
      </c>
      <c r="I34" s="5">
        <f>I35+I36</f>
        <v>70</v>
      </c>
      <c r="J34" s="5">
        <f t="shared" ref="J34:N34" si="22">J35+J36</f>
        <v>56</v>
      </c>
      <c r="K34" s="5">
        <f t="shared" si="22"/>
        <v>41142</v>
      </c>
      <c r="L34" s="5">
        <f t="shared" si="22"/>
        <v>5933</v>
      </c>
      <c r="M34" s="5">
        <f t="shared" si="22"/>
        <v>1975</v>
      </c>
      <c r="N34" s="3">
        <f t="shared" si="22"/>
        <v>49050</v>
      </c>
    </row>
    <row r="35" spans="2:14" x14ac:dyDescent="0.25">
      <c r="B35" s="16" t="s">
        <v>14</v>
      </c>
      <c r="C35" s="31"/>
      <c r="D35" s="31"/>
      <c r="E35" s="31"/>
      <c r="F35" s="31"/>
      <c r="G35" s="31"/>
      <c r="H35" s="4">
        <f>E35+F35+G35</f>
        <v>0</v>
      </c>
      <c r="I35" s="31">
        <v>70</v>
      </c>
      <c r="J35" s="31">
        <v>56</v>
      </c>
      <c r="K35" s="31">
        <v>41142</v>
      </c>
      <c r="L35" s="31">
        <v>5933</v>
      </c>
      <c r="M35" s="31">
        <v>1975</v>
      </c>
      <c r="N35" s="4">
        <f>K35+L35+M35</f>
        <v>49050</v>
      </c>
    </row>
    <row r="36" spans="2:14" ht="30" x14ac:dyDescent="0.25">
      <c r="B36" s="16" t="s">
        <v>15</v>
      </c>
      <c r="C36" s="31"/>
      <c r="D36" s="31"/>
      <c r="E36" s="31"/>
      <c r="F36" s="31"/>
      <c r="G36" s="31"/>
      <c r="H36" s="4">
        <f>E36+F36+G36</f>
        <v>0</v>
      </c>
      <c r="I36" s="31"/>
      <c r="J36" s="31"/>
      <c r="K36" s="31"/>
      <c r="L36" s="31"/>
      <c r="M36" s="31"/>
      <c r="N36" s="4">
        <f>K36+L36+M36</f>
        <v>0</v>
      </c>
    </row>
    <row r="37" spans="2:14" ht="42.75" x14ac:dyDescent="0.25">
      <c r="B37" s="24" t="s">
        <v>25</v>
      </c>
      <c r="C37" s="4">
        <f>+C38+C41+C44</f>
        <v>134</v>
      </c>
      <c r="D37" s="4">
        <f t="shared" ref="D37:H37" si="23">+D38+D41+D44</f>
        <v>24</v>
      </c>
      <c r="E37" s="4">
        <f t="shared" si="23"/>
        <v>13233</v>
      </c>
      <c r="F37" s="4">
        <f t="shared" si="23"/>
        <v>1908</v>
      </c>
      <c r="G37" s="4">
        <f t="shared" si="23"/>
        <v>635</v>
      </c>
      <c r="H37" s="4">
        <f t="shared" si="23"/>
        <v>15776</v>
      </c>
      <c r="I37" s="4">
        <f>+I38+I41+I44</f>
        <v>99</v>
      </c>
      <c r="J37" s="4">
        <f t="shared" ref="J37:N37" si="24">+J38+J41+J44</f>
        <v>91</v>
      </c>
      <c r="K37" s="4">
        <f t="shared" si="24"/>
        <v>67642</v>
      </c>
      <c r="L37" s="4">
        <f t="shared" si="24"/>
        <v>9753</v>
      </c>
      <c r="M37" s="4">
        <f t="shared" si="24"/>
        <v>3247</v>
      </c>
      <c r="N37" s="4">
        <f t="shared" si="24"/>
        <v>80642</v>
      </c>
    </row>
    <row r="38" spans="2:14" x14ac:dyDescent="0.25">
      <c r="B38" s="25" t="s">
        <v>53</v>
      </c>
      <c r="C38" s="19">
        <f>C39+C40</f>
        <v>0</v>
      </c>
      <c r="D38" s="19">
        <f t="shared" ref="D38:H38" si="25">D39+D40</f>
        <v>0</v>
      </c>
      <c r="E38" s="19">
        <f t="shared" si="25"/>
        <v>0</v>
      </c>
      <c r="F38" s="19">
        <f t="shared" si="25"/>
        <v>0</v>
      </c>
      <c r="G38" s="19">
        <f t="shared" si="25"/>
        <v>0</v>
      </c>
      <c r="H38" s="4">
        <f t="shared" si="25"/>
        <v>0</v>
      </c>
      <c r="I38" s="19">
        <f>I39+I40</f>
        <v>2</v>
      </c>
      <c r="J38" s="19">
        <f t="shared" ref="J38:N38" si="26">J39+J40</f>
        <v>2</v>
      </c>
      <c r="K38" s="19">
        <f t="shared" si="26"/>
        <v>1037</v>
      </c>
      <c r="L38" s="19">
        <f t="shared" si="26"/>
        <v>149</v>
      </c>
      <c r="M38" s="19">
        <f t="shared" si="26"/>
        <v>50</v>
      </c>
      <c r="N38" s="4">
        <f t="shared" si="26"/>
        <v>1236</v>
      </c>
    </row>
    <row r="39" spans="2:14" x14ac:dyDescent="0.25">
      <c r="B39" s="16" t="s">
        <v>14</v>
      </c>
      <c r="C39" s="31"/>
      <c r="D39" s="31"/>
      <c r="E39" s="31"/>
      <c r="F39" s="31"/>
      <c r="G39" s="31"/>
      <c r="H39" s="4">
        <f>E39+F39+G39</f>
        <v>0</v>
      </c>
      <c r="I39" s="31">
        <v>2</v>
      </c>
      <c r="J39" s="31">
        <v>2</v>
      </c>
      <c r="K39" s="31">
        <v>1037</v>
      </c>
      <c r="L39" s="31">
        <v>149</v>
      </c>
      <c r="M39" s="31">
        <v>50</v>
      </c>
      <c r="N39" s="4">
        <f>K39+L39+M39</f>
        <v>1236</v>
      </c>
    </row>
    <row r="40" spans="2:14" ht="30" x14ac:dyDescent="0.25">
      <c r="B40" s="16" t="s">
        <v>15</v>
      </c>
      <c r="C40" s="31"/>
      <c r="D40" s="31"/>
      <c r="E40" s="31"/>
      <c r="F40" s="31"/>
      <c r="G40" s="31"/>
      <c r="H40" s="4">
        <f>E40+F40+G40</f>
        <v>0</v>
      </c>
      <c r="I40" s="31"/>
      <c r="J40" s="31"/>
      <c r="K40" s="31"/>
      <c r="L40" s="31"/>
      <c r="M40" s="31"/>
      <c r="N40" s="4">
        <f>K40+L40+M40</f>
        <v>0</v>
      </c>
    </row>
    <row r="41" spans="2:14" x14ac:dyDescent="0.25">
      <c r="B41" s="25" t="s">
        <v>54</v>
      </c>
      <c r="C41" s="19">
        <f>C42+C43</f>
        <v>0</v>
      </c>
      <c r="D41" s="19">
        <f t="shared" ref="D41:H41" si="27">D42+D43</f>
        <v>0</v>
      </c>
      <c r="E41" s="19">
        <f t="shared" si="27"/>
        <v>0</v>
      </c>
      <c r="F41" s="19">
        <f t="shared" si="27"/>
        <v>0</v>
      </c>
      <c r="G41" s="19">
        <f t="shared" si="27"/>
        <v>0</v>
      </c>
      <c r="H41" s="4">
        <f t="shared" si="27"/>
        <v>0</v>
      </c>
      <c r="I41" s="19">
        <f>I42+I43</f>
        <v>0</v>
      </c>
      <c r="J41" s="19">
        <f t="shared" ref="J41:N41" si="28">J42+J43</f>
        <v>0</v>
      </c>
      <c r="K41" s="19">
        <f t="shared" si="28"/>
        <v>0</v>
      </c>
      <c r="L41" s="19">
        <f t="shared" si="28"/>
        <v>0</v>
      </c>
      <c r="M41" s="19">
        <f t="shared" si="28"/>
        <v>0</v>
      </c>
      <c r="N41" s="4">
        <f t="shared" si="28"/>
        <v>0</v>
      </c>
    </row>
    <row r="42" spans="2:14" x14ac:dyDescent="0.25">
      <c r="B42" s="16" t="s">
        <v>14</v>
      </c>
      <c r="C42" s="31"/>
      <c r="D42" s="31"/>
      <c r="E42" s="31"/>
      <c r="F42" s="31"/>
      <c r="G42" s="31"/>
      <c r="H42" s="4">
        <f>E42+F42+G42</f>
        <v>0</v>
      </c>
      <c r="I42" s="31"/>
      <c r="J42" s="31"/>
      <c r="K42" s="31"/>
      <c r="L42" s="31"/>
      <c r="M42" s="31"/>
      <c r="N42" s="4">
        <f>K42+L42+M42</f>
        <v>0</v>
      </c>
    </row>
    <row r="43" spans="2:14" ht="30" x14ac:dyDescent="0.25">
      <c r="B43" s="16" t="s">
        <v>15</v>
      </c>
      <c r="C43" s="31"/>
      <c r="D43" s="31"/>
      <c r="E43" s="31"/>
      <c r="F43" s="31"/>
      <c r="G43" s="31"/>
      <c r="H43" s="4">
        <f>E43+F43+G43</f>
        <v>0</v>
      </c>
      <c r="I43" s="31"/>
      <c r="J43" s="31"/>
      <c r="K43" s="31"/>
      <c r="L43" s="31"/>
      <c r="M43" s="31"/>
      <c r="N43" s="4">
        <f>K43+L43+M43</f>
        <v>0</v>
      </c>
    </row>
    <row r="44" spans="2:14" x14ac:dyDescent="0.25">
      <c r="B44" s="25" t="s">
        <v>57</v>
      </c>
      <c r="C44" s="5">
        <f>C45+C46+C47</f>
        <v>134</v>
      </c>
      <c r="D44" s="5">
        <f t="shared" ref="D44:H44" si="29">D45+D46+D47</f>
        <v>24</v>
      </c>
      <c r="E44" s="5">
        <f t="shared" si="29"/>
        <v>13233</v>
      </c>
      <c r="F44" s="5">
        <f t="shared" si="29"/>
        <v>1908</v>
      </c>
      <c r="G44" s="5">
        <f t="shared" si="29"/>
        <v>635</v>
      </c>
      <c r="H44" s="3">
        <f t="shared" si="29"/>
        <v>15776</v>
      </c>
      <c r="I44" s="5">
        <f>I45+I46+I47</f>
        <v>97</v>
      </c>
      <c r="J44" s="5">
        <f t="shared" ref="J44:N44" si="30">J45+J46+J47</f>
        <v>89</v>
      </c>
      <c r="K44" s="5">
        <f t="shared" si="30"/>
        <v>66605</v>
      </c>
      <c r="L44" s="5">
        <f t="shared" si="30"/>
        <v>9604</v>
      </c>
      <c r="M44" s="5">
        <f t="shared" si="30"/>
        <v>3197</v>
      </c>
      <c r="N44" s="3">
        <f t="shared" si="30"/>
        <v>79406</v>
      </c>
    </row>
    <row r="45" spans="2:14" x14ac:dyDescent="0.25">
      <c r="B45" s="16" t="s">
        <v>14</v>
      </c>
      <c r="C45" s="31">
        <v>62</v>
      </c>
      <c r="D45" s="31">
        <v>24</v>
      </c>
      <c r="E45" s="31">
        <v>13233</v>
      </c>
      <c r="F45" s="31">
        <v>1908</v>
      </c>
      <c r="G45" s="31">
        <v>635</v>
      </c>
      <c r="H45" s="4">
        <f>E45+F45+G45</f>
        <v>15776</v>
      </c>
      <c r="I45" s="31">
        <v>97</v>
      </c>
      <c r="J45" s="31">
        <v>89</v>
      </c>
      <c r="K45" s="31">
        <v>66605</v>
      </c>
      <c r="L45" s="31">
        <v>9604</v>
      </c>
      <c r="M45" s="31">
        <v>3197</v>
      </c>
      <c r="N45" s="4">
        <f>K45+L45+M45</f>
        <v>79406</v>
      </c>
    </row>
    <row r="46" spans="2:14" ht="30" x14ac:dyDescent="0.25">
      <c r="B46" s="16" t="s">
        <v>15</v>
      </c>
      <c r="C46" s="31"/>
      <c r="D46" s="31"/>
      <c r="E46" s="31"/>
      <c r="F46" s="31"/>
      <c r="G46" s="31"/>
      <c r="H46" s="4">
        <f>E46+F46+G46</f>
        <v>0</v>
      </c>
      <c r="I46" s="31"/>
      <c r="J46" s="31"/>
      <c r="K46" s="31"/>
      <c r="L46" s="31"/>
      <c r="M46" s="31"/>
      <c r="N46" s="4">
        <f>K46+L46+M46</f>
        <v>0</v>
      </c>
    </row>
    <row r="47" spans="2:14" x14ac:dyDescent="0.25">
      <c r="B47" s="16" t="s">
        <v>38</v>
      </c>
      <c r="C47" s="31">
        <v>72</v>
      </c>
      <c r="D47" s="31"/>
      <c r="E47" s="31"/>
      <c r="F47" s="31"/>
      <c r="G47" s="31"/>
      <c r="H47" s="4">
        <f t="shared" ref="H47" si="31">E47+F47+G47</f>
        <v>0</v>
      </c>
      <c r="I47" s="31"/>
      <c r="J47" s="31"/>
      <c r="K47" s="31"/>
      <c r="L47" s="31"/>
      <c r="M47" s="31"/>
      <c r="N47" s="4">
        <f t="shared" ref="N47" si="32">K47+L47+M47</f>
        <v>0</v>
      </c>
    </row>
    <row r="48" spans="2:14" ht="28.5" x14ac:dyDescent="0.25">
      <c r="B48" s="24" t="s">
        <v>36</v>
      </c>
      <c r="C48" s="4">
        <f>C49+C52+C55+C58</f>
        <v>0</v>
      </c>
      <c r="D48" s="4">
        <f t="shared" ref="D48:H48" si="33">D49+D52+D55+D58</f>
        <v>0</v>
      </c>
      <c r="E48" s="4">
        <f t="shared" si="33"/>
        <v>0</v>
      </c>
      <c r="F48" s="4">
        <f t="shared" si="33"/>
        <v>0</v>
      </c>
      <c r="G48" s="4">
        <f t="shared" si="33"/>
        <v>0</v>
      </c>
      <c r="H48" s="4">
        <f t="shared" si="33"/>
        <v>0</v>
      </c>
      <c r="I48" s="4">
        <f>I49+I52+I55+I58</f>
        <v>213</v>
      </c>
      <c r="J48" s="4">
        <f t="shared" ref="J48:N48" si="34">J49+J52+J55+J58</f>
        <v>61</v>
      </c>
      <c r="K48" s="4">
        <f t="shared" si="34"/>
        <v>39475</v>
      </c>
      <c r="L48" s="4">
        <f t="shared" si="34"/>
        <v>5692</v>
      </c>
      <c r="M48" s="4">
        <f t="shared" si="34"/>
        <v>1894</v>
      </c>
      <c r="N48" s="4">
        <f t="shared" si="34"/>
        <v>47061</v>
      </c>
    </row>
    <row r="49" spans="2:14" ht="30" x14ac:dyDescent="0.25">
      <c r="B49" s="25" t="s">
        <v>55</v>
      </c>
      <c r="C49" s="19">
        <f>C50+C51</f>
        <v>0</v>
      </c>
      <c r="D49" s="19">
        <f t="shared" ref="D49:H49" si="35">D50+D51</f>
        <v>0</v>
      </c>
      <c r="E49" s="19">
        <f t="shared" si="35"/>
        <v>0</v>
      </c>
      <c r="F49" s="19">
        <f t="shared" si="35"/>
        <v>0</v>
      </c>
      <c r="G49" s="19">
        <f t="shared" si="35"/>
        <v>0</v>
      </c>
      <c r="H49" s="4">
        <f t="shared" si="35"/>
        <v>0</v>
      </c>
      <c r="I49" s="19">
        <f>I50+I51</f>
        <v>165</v>
      </c>
      <c r="J49" s="19">
        <f t="shared" ref="J49:N49" si="36">J50+J51</f>
        <v>20</v>
      </c>
      <c r="K49" s="19">
        <f t="shared" si="36"/>
        <v>12000</v>
      </c>
      <c r="L49" s="19">
        <f t="shared" si="36"/>
        <v>1730</v>
      </c>
      <c r="M49" s="19">
        <f t="shared" si="36"/>
        <v>576</v>
      </c>
      <c r="N49" s="4">
        <f t="shared" si="36"/>
        <v>14306</v>
      </c>
    </row>
    <row r="50" spans="2:14" x14ac:dyDescent="0.25">
      <c r="B50" s="16" t="s">
        <v>14</v>
      </c>
      <c r="C50" s="31"/>
      <c r="D50" s="31"/>
      <c r="E50" s="31"/>
      <c r="F50" s="31"/>
      <c r="G50" s="31"/>
      <c r="H50" s="4">
        <f>E50+F50+G50</f>
        <v>0</v>
      </c>
      <c r="I50" s="31">
        <v>63</v>
      </c>
      <c r="J50" s="31"/>
      <c r="K50" s="31"/>
      <c r="L50" s="31"/>
      <c r="M50" s="31"/>
      <c r="N50" s="4">
        <f>K50+L50+M50</f>
        <v>0</v>
      </c>
    </row>
    <row r="51" spans="2:14" ht="30" x14ac:dyDescent="0.25">
      <c r="B51" s="16" t="s">
        <v>15</v>
      </c>
      <c r="C51" s="31"/>
      <c r="D51" s="31"/>
      <c r="E51" s="31"/>
      <c r="F51" s="31"/>
      <c r="G51" s="31"/>
      <c r="H51" s="4">
        <f t="shared" ref="H51" si="37">E51+F51+G51</f>
        <v>0</v>
      </c>
      <c r="I51" s="31">
        <v>102</v>
      </c>
      <c r="J51" s="31">
        <v>20</v>
      </c>
      <c r="K51" s="31">
        <v>12000</v>
      </c>
      <c r="L51" s="31">
        <v>1730</v>
      </c>
      <c r="M51" s="31">
        <v>576</v>
      </c>
      <c r="N51" s="4">
        <f t="shared" ref="N51" si="38">K51+L51+M51</f>
        <v>14306</v>
      </c>
    </row>
    <row r="52" spans="2:14" x14ac:dyDescent="0.25">
      <c r="B52" s="25" t="s">
        <v>56</v>
      </c>
      <c r="C52" s="19">
        <f>C53+C54</f>
        <v>0</v>
      </c>
      <c r="D52" s="19">
        <f t="shared" ref="D52:H52" si="39">D53+D54</f>
        <v>0</v>
      </c>
      <c r="E52" s="19">
        <f t="shared" si="39"/>
        <v>0</v>
      </c>
      <c r="F52" s="19">
        <f t="shared" si="39"/>
        <v>0</v>
      </c>
      <c r="G52" s="19">
        <f t="shared" si="39"/>
        <v>0</v>
      </c>
      <c r="H52" s="4">
        <f t="shared" si="39"/>
        <v>0</v>
      </c>
      <c r="I52" s="19">
        <f>I53+I54</f>
        <v>23</v>
      </c>
      <c r="J52" s="19">
        <f t="shared" ref="J52:N52" si="40">J53+J54</f>
        <v>21</v>
      </c>
      <c r="K52" s="19">
        <f t="shared" si="40"/>
        <v>13715</v>
      </c>
      <c r="L52" s="19">
        <f t="shared" si="40"/>
        <v>1978</v>
      </c>
      <c r="M52" s="19">
        <f t="shared" si="40"/>
        <v>658</v>
      </c>
      <c r="N52" s="4">
        <f t="shared" si="40"/>
        <v>16351</v>
      </c>
    </row>
    <row r="53" spans="2:14" x14ac:dyDescent="0.25">
      <c r="B53" s="16" t="s">
        <v>14</v>
      </c>
      <c r="C53" s="31"/>
      <c r="D53" s="31"/>
      <c r="E53" s="31"/>
      <c r="F53" s="31"/>
      <c r="G53" s="31"/>
      <c r="H53" s="4">
        <f>E53+F53+G53</f>
        <v>0</v>
      </c>
      <c r="I53" s="31">
        <v>23</v>
      </c>
      <c r="J53" s="31">
        <v>21</v>
      </c>
      <c r="K53" s="31">
        <v>13715</v>
      </c>
      <c r="L53" s="31">
        <v>1978</v>
      </c>
      <c r="M53" s="31">
        <v>658</v>
      </c>
      <c r="N53" s="4">
        <f>K53+L53+M53</f>
        <v>16351</v>
      </c>
    </row>
    <row r="54" spans="2:14" ht="30" x14ac:dyDescent="0.25">
      <c r="B54" s="16" t="s">
        <v>15</v>
      </c>
      <c r="C54" s="31"/>
      <c r="D54" s="31"/>
      <c r="E54" s="31"/>
      <c r="F54" s="31"/>
      <c r="G54" s="31"/>
      <c r="H54" s="4">
        <f t="shared" ref="H54" si="41">E54+F54+G54</f>
        <v>0</v>
      </c>
      <c r="I54" s="31"/>
      <c r="J54" s="31"/>
      <c r="K54" s="31"/>
      <c r="L54" s="31"/>
      <c r="M54" s="31"/>
      <c r="N54" s="4">
        <f t="shared" ref="N54" si="42">K54+L54+M54</f>
        <v>0</v>
      </c>
    </row>
    <row r="55" spans="2:14" x14ac:dyDescent="0.25">
      <c r="B55" s="25" t="s">
        <v>58</v>
      </c>
      <c r="C55" s="19">
        <f>C56+C57</f>
        <v>0</v>
      </c>
      <c r="D55" s="19">
        <f t="shared" ref="D55:H55" si="43">D56+D57</f>
        <v>0</v>
      </c>
      <c r="E55" s="19">
        <f t="shared" si="43"/>
        <v>0</v>
      </c>
      <c r="F55" s="19">
        <f t="shared" si="43"/>
        <v>0</v>
      </c>
      <c r="G55" s="19">
        <f t="shared" si="43"/>
        <v>0</v>
      </c>
      <c r="H55" s="4">
        <f t="shared" si="43"/>
        <v>0</v>
      </c>
      <c r="I55" s="19">
        <f>I56+I57</f>
        <v>0</v>
      </c>
      <c r="J55" s="19">
        <f t="shared" ref="J55:N55" si="44">J56+J57</f>
        <v>0</v>
      </c>
      <c r="K55" s="19">
        <f t="shared" si="44"/>
        <v>0</v>
      </c>
      <c r="L55" s="19">
        <f t="shared" si="44"/>
        <v>0</v>
      </c>
      <c r="M55" s="19">
        <f t="shared" si="44"/>
        <v>0</v>
      </c>
      <c r="N55" s="4">
        <f t="shared" si="44"/>
        <v>0</v>
      </c>
    </row>
    <row r="56" spans="2:14" x14ac:dyDescent="0.25">
      <c r="B56" s="16" t="s">
        <v>14</v>
      </c>
      <c r="C56" s="31"/>
      <c r="D56" s="31"/>
      <c r="E56" s="31"/>
      <c r="F56" s="31"/>
      <c r="G56" s="31"/>
      <c r="H56" s="4">
        <f>E56+F56+G56</f>
        <v>0</v>
      </c>
      <c r="I56" s="31"/>
      <c r="J56" s="31"/>
      <c r="K56" s="31"/>
      <c r="L56" s="31"/>
      <c r="M56" s="31"/>
      <c r="N56" s="4">
        <f>K56+L56+M56</f>
        <v>0</v>
      </c>
    </row>
    <row r="57" spans="2:14" ht="30" x14ac:dyDescent="0.25">
      <c r="B57" s="16" t="s">
        <v>15</v>
      </c>
      <c r="C57" s="31"/>
      <c r="D57" s="31"/>
      <c r="E57" s="31"/>
      <c r="F57" s="31"/>
      <c r="G57" s="31"/>
      <c r="H57" s="4">
        <f t="shared" ref="H57" si="45">E57+F57+G57</f>
        <v>0</v>
      </c>
      <c r="I57" s="31"/>
      <c r="J57" s="31"/>
      <c r="K57" s="31"/>
      <c r="L57" s="31"/>
      <c r="M57" s="31"/>
      <c r="N57" s="4">
        <f t="shared" ref="N57" si="46">K57+L57+M57</f>
        <v>0</v>
      </c>
    </row>
    <row r="58" spans="2:14" x14ac:dyDescent="0.25">
      <c r="B58" s="25" t="s">
        <v>59</v>
      </c>
      <c r="C58" s="19">
        <f>C59+C60</f>
        <v>0</v>
      </c>
      <c r="D58" s="19">
        <f t="shared" ref="D58:H58" si="47">D59+D60</f>
        <v>0</v>
      </c>
      <c r="E58" s="19">
        <f t="shared" si="47"/>
        <v>0</v>
      </c>
      <c r="F58" s="19">
        <f t="shared" si="47"/>
        <v>0</v>
      </c>
      <c r="G58" s="19">
        <f t="shared" si="47"/>
        <v>0</v>
      </c>
      <c r="H58" s="4">
        <f t="shared" si="47"/>
        <v>0</v>
      </c>
      <c r="I58" s="19">
        <f>I59+I60</f>
        <v>25</v>
      </c>
      <c r="J58" s="19">
        <f t="shared" ref="J58:N58" si="48">J59+J60</f>
        <v>20</v>
      </c>
      <c r="K58" s="19">
        <f t="shared" si="48"/>
        <v>13760</v>
      </c>
      <c r="L58" s="19">
        <f t="shared" si="48"/>
        <v>1984</v>
      </c>
      <c r="M58" s="19">
        <f t="shared" si="48"/>
        <v>660</v>
      </c>
      <c r="N58" s="4">
        <f t="shared" si="48"/>
        <v>16404</v>
      </c>
    </row>
    <row r="59" spans="2:14" x14ac:dyDescent="0.25">
      <c r="B59" s="16" t="s">
        <v>14</v>
      </c>
      <c r="C59" s="31"/>
      <c r="D59" s="31"/>
      <c r="E59" s="31"/>
      <c r="F59" s="31"/>
      <c r="G59" s="31"/>
      <c r="H59" s="4">
        <f>E59+F59+G59</f>
        <v>0</v>
      </c>
      <c r="I59" s="31">
        <v>25</v>
      </c>
      <c r="J59" s="31">
        <v>20</v>
      </c>
      <c r="K59" s="31">
        <v>13760</v>
      </c>
      <c r="L59" s="31">
        <v>1984</v>
      </c>
      <c r="M59" s="31">
        <v>660</v>
      </c>
      <c r="N59" s="4">
        <f>K59+L59+M59</f>
        <v>16404</v>
      </c>
    </row>
    <row r="60" spans="2:14" ht="30" x14ac:dyDescent="0.25">
      <c r="B60" s="16" t="s">
        <v>15</v>
      </c>
      <c r="C60" s="31"/>
      <c r="D60" s="31"/>
      <c r="E60" s="31"/>
      <c r="F60" s="31"/>
      <c r="G60" s="31"/>
      <c r="H60" s="4">
        <f t="shared" ref="H60" si="49">E60+F60+G60</f>
        <v>0</v>
      </c>
      <c r="I60" s="31"/>
      <c r="J60" s="31"/>
      <c r="K60" s="31"/>
      <c r="L60" s="31"/>
      <c r="M60" s="31"/>
      <c r="N60" s="4">
        <f t="shared" ref="N60" si="50">K60+L60+M60</f>
        <v>0</v>
      </c>
    </row>
  </sheetData>
  <sheetProtection password="DCF3" sheet="1" objects="1" scenarios="1"/>
  <mergeCells count="4">
    <mergeCell ref="B3:N3"/>
    <mergeCell ref="B5:B6"/>
    <mergeCell ref="C5:H5"/>
    <mergeCell ref="I5:N5"/>
  </mergeCells>
  <pageMargins left="0.70866141732283472" right="0.19685039370078741" top="0.33" bottom="0.28000000000000003" header="0.16" footer="0.16"/>
  <pageSetup paperSize="9" scale="60" orientation="landscape" r:id="rId1"/>
  <headerFooter alignWithMargins="0"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N60"/>
  <sheetViews>
    <sheetView zoomScale="85" zoomScaleNormal="85" workbookViewId="0">
      <pane xSplit="2" ySplit="6" topLeftCell="K43" activePane="bottomRight" state="frozen"/>
      <selection activeCell="D10" sqref="D10"/>
      <selection pane="topRight" activeCell="D10" sqref="D10"/>
      <selection pane="bottomLeft" activeCell="D10" sqref="D10"/>
      <selection pane="bottomRight" activeCell="D10" sqref="D10"/>
    </sheetView>
  </sheetViews>
  <sheetFormatPr defaultColWidth="9.140625" defaultRowHeight="15" x14ac:dyDescent="0.25"/>
  <cols>
    <col min="1" max="1" width="2.5703125" style="7" customWidth="1"/>
    <col min="2" max="2" width="45.7109375" style="7" customWidth="1"/>
    <col min="3" max="3" width="12.85546875" style="7" customWidth="1"/>
    <col min="4" max="4" width="12.5703125" style="7" customWidth="1"/>
    <col min="5" max="5" width="16.28515625" style="7" customWidth="1"/>
    <col min="6" max="7" width="15.7109375" style="7" customWidth="1"/>
    <col min="8" max="9" width="11.42578125" style="7" customWidth="1"/>
    <col min="10" max="10" width="13" style="7" customWidth="1"/>
    <col min="11" max="11" width="17.28515625" style="7" customWidth="1"/>
    <col min="12" max="12" width="15.28515625" style="7" customWidth="1"/>
    <col min="13" max="13" width="15.5703125" style="7" customWidth="1"/>
    <col min="14" max="14" width="15" style="7" customWidth="1"/>
    <col min="15" max="16384" width="9.140625" style="7"/>
  </cols>
  <sheetData>
    <row r="1" spans="2:14" ht="18.75" x14ac:dyDescent="0.3">
      <c r="B1" s="6" t="s">
        <v>12</v>
      </c>
      <c r="F1" s="8"/>
      <c r="L1" s="8"/>
    </row>
    <row r="2" spans="2:14" ht="18.75" x14ac:dyDescent="0.3">
      <c r="B2" s="6"/>
      <c r="F2" s="8"/>
      <c r="L2" s="8"/>
    </row>
    <row r="3" spans="2:14" ht="15.75" x14ac:dyDescent="0.25">
      <c r="B3" s="36" t="s">
        <v>43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2:14" x14ac:dyDescent="0.25">
      <c r="B4" s="10"/>
      <c r="C4" s="10"/>
      <c r="D4" s="10"/>
      <c r="E4" s="10"/>
      <c r="F4" s="28"/>
      <c r="G4" s="28"/>
      <c r="H4" s="10"/>
      <c r="I4" s="10"/>
      <c r="J4" s="10"/>
      <c r="K4" s="10"/>
      <c r="L4" s="28"/>
      <c r="M4" s="28"/>
      <c r="N4" s="11" t="s">
        <v>6</v>
      </c>
    </row>
    <row r="5" spans="2:14" x14ac:dyDescent="0.25">
      <c r="B5" s="42" t="s">
        <v>0</v>
      </c>
      <c r="C5" s="39" t="s">
        <v>39</v>
      </c>
      <c r="D5" s="40"/>
      <c r="E5" s="40"/>
      <c r="F5" s="40"/>
      <c r="G5" s="40"/>
      <c r="H5" s="41"/>
      <c r="I5" s="39" t="s">
        <v>40</v>
      </c>
      <c r="J5" s="40"/>
      <c r="K5" s="40"/>
      <c r="L5" s="40"/>
      <c r="M5" s="40"/>
      <c r="N5" s="41"/>
    </row>
    <row r="6" spans="2:14" ht="106.15" customHeight="1" x14ac:dyDescent="0.25">
      <c r="B6" s="43"/>
      <c r="C6" s="29" t="s">
        <v>16</v>
      </c>
      <c r="D6" s="29" t="s">
        <v>19</v>
      </c>
      <c r="E6" s="12" t="s">
        <v>20</v>
      </c>
      <c r="F6" s="12" t="s">
        <v>3</v>
      </c>
      <c r="G6" s="12" t="s">
        <v>4</v>
      </c>
      <c r="H6" s="12" t="s">
        <v>21</v>
      </c>
      <c r="I6" s="29" t="s">
        <v>16</v>
      </c>
      <c r="J6" s="29" t="s">
        <v>19</v>
      </c>
      <c r="K6" s="12" t="s">
        <v>20</v>
      </c>
      <c r="L6" s="12" t="s">
        <v>3</v>
      </c>
      <c r="M6" s="12" t="s">
        <v>4</v>
      </c>
      <c r="N6" s="12" t="s">
        <v>21</v>
      </c>
    </row>
    <row r="7" spans="2:14" ht="16.5" customHeight="1" x14ac:dyDescent="0.25">
      <c r="B7" s="30">
        <v>1</v>
      </c>
      <c r="C7" s="30">
        <v>2</v>
      </c>
      <c r="D7" s="30">
        <v>3</v>
      </c>
      <c r="E7" s="30">
        <v>4</v>
      </c>
      <c r="F7" s="30">
        <v>5</v>
      </c>
      <c r="G7" s="30">
        <v>6</v>
      </c>
      <c r="H7" s="30" t="s">
        <v>5</v>
      </c>
      <c r="I7" s="30">
        <v>8</v>
      </c>
      <c r="J7" s="30">
        <v>9</v>
      </c>
      <c r="K7" s="30">
        <v>10</v>
      </c>
      <c r="L7" s="30">
        <v>11</v>
      </c>
      <c r="M7" s="30">
        <v>12</v>
      </c>
      <c r="N7" s="30" t="s">
        <v>46</v>
      </c>
    </row>
    <row r="8" spans="2:14" ht="16.5" customHeight="1" x14ac:dyDescent="0.25">
      <c r="B8" s="13" t="s">
        <v>26</v>
      </c>
      <c r="C8" s="3">
        <f>C9+C10+C11</f>
        <v>126</v>
      </c>
      <c r="D8" s="3">
        <f t="shared" ref="D8:G8" si="0">D9+D10+D11</f>
        <v>24</v>
      </c>
      <c r="E8" s="3">
        <f t="shared" si="0"/>
        <v>11659</v>
      </c>
      <c r="F8" s="3">
        <f t="shared" si="0"/>
        <v>1727</v>
      </c>
      <c r="G8" s="3">
        <f t="shared" si="0"/>
        <v>573</v>
      </c>
      <c r="H8" s="3">
        <f>H9+H10+H11</f>
        <v>13959</v>
      </c>
      <c r="I8" s="3">
        <f>I9+I10+I11</f>
        <v>33</v>
      </c>
      <c r="J8" s="3">
        <f t="shared" ref="J8:N8" si="1">J9+J10+J11</f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  <c r="N8" s="3">
        <f t="shared" si="1"/>
        <v>0</v>
      </c>
    </row>
    <row r="9" spans="2:14" ht="16.5" customHeight="1" x14ac:dyDescent="0.25">
      <c r="B9" s="16" t="s">
        <v>30</v>
      </c>
      <c r="C9" s="31">
        <v>22</v>
      </c>
      <c r="D9" s="31">
        <v>8</v>
      </c>
      <c r="E9" s="31">
        <v>4963</v>
      </c>
      <c r="F9" s="31">
        <v>716</v>
      </c>
      <c r="G9" s="31">
        <v>238</v>
      </c>
      <c r="H9" s="4">
        <f>E9+F9+G9</f>
        <v>5917</v>
      </c>
      <c r="I9" s="31"/>
      <c r="J9" s="31"/>
      <c r="K9" s="31"/>
      <c r="L9" s="31"/>
      <c r="M9" s="31"/>
      <c r="N9" s="4">
        <f>K9+L9+M9</f>
        <v>0</v>
      </c>
    </row>
    <row r="10" spans="2:14" ht="16.5" customHeight="1" x14ac:dyDescent="0.25">
      <c r="B10" s="16" t="s">
        <v>29</v>
      </c>
      <c r="C10" s="31">
        <v>104</v>
      </c>
      <c r="D10" s="31">
        <v>16</v>
      </c>
      <c r="E10" s="31">
        <v>6696</v>
      </c>
      <c r="F10" s="31">
        <v>1011</v>
      </c>
      <c r="G10" s="31">
        <v>335</v>
      </c>
      <c r="H10" s="4">
        <f>E10+F10+G10</f>
        <v>8042</v>
      </c>
      <c r="I10" s="31"/>
      <c r="J10" s="31"/>
      <c r="K10" s="31"/>
      <c r="L10" s="31"/>
      <c r="M10" s="31"/>
      <c r="N10" s="4">
        <f>K10+L10+M10</f>
        <v>0</v>
      </c>
    </row>
    <row r="11" spans="2:14" ht="16.5" customHeight="1" x14ac:dyDescent="0.25">
      <c r="B11" s="16" t="s">
        <v>47</v>
      </c>
      <c r="C11" s="31"/>
      <c r="D11" s="31"/>
      <c r="E11" s="31"/>
      <c r="F11" s="31"/>
      <c r="G11" s="31"/>
      <c r="H11" s="4">
        <f>E11+F11+G11</f>
        <v>0</v>
      </c>
      <c r="I11" s="31">
        <v>33</v>
      </c>
      <c r="J11" s="31"/>
      <c r="K11" s="31"/>
      <c r="L11" s="31"/>
      <c r="M11" s="31"/>
      <c r="N11" s="4">
        <f>K11+L11+M11</f>
        <v>0</v>
      </c>
    </row>
    <row r="12" spans="2:14" ht="16.5" customHeight="1" x14ac:dyDescent="0.25">
      <c r="B12" s="20" t="s">
        <v>27</v>
      </c>
      <c r="C12" s="3">
        <f>C13+C14+C15+C16</f>
        <v>9</v>
      </c>
      <c r="D12" s="3">
        <f t="shared" ref="D12:H12" si="2">D13+D14+D15+D16</f>
        <v>9</v>
      </c>
      <c r="E12" s="3">
        <f t="shared" si="2"/>
        <v>5320</v>
      </c>
      <c r="F12" s="3">
        <f t="shared" si="2"/>
        <v>767</v>
      </c>
      <c r="G12" s="3">
        <f t="shared" si="2"/>
        <v>256</v>
      </c>
      <c r="H12" s="3">
        <f t="shared" si="2"/>
        <v>6343</v>
      </c>
      <c r="I12" s="3">
        <f>I13+I14+I15+I16</f>
        <v>0</v>
      </c>
      <c r="J12" s="3">
        <f t="shared" ref="J12:N12" si="3">J13+J14+J15+J16</f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  <c r="N12" s="3">
        <f t="shared" si="3"/>
        <v>0</v>
      </c>
    </row>
    <row r="13" spans="2:14" ht="73.900000000000006" customHeight="1" x14ac:dyDescent="0.25">
      <c r="B13" s="16" t="s">
        <v>31</v>
      </c>
      <c r="C13" s="31"/>
      <c r="D13" s="31"/>
      <c r="E13" s="31"/>
      <c r="F13" s="31"/>
      <c r="G13" s="31"/>
      <c r="H13" s="4">
        <f>E13+F13+G13</f>
        <v>0</v>
      </c>
      <c r="I13" s="31"/>
      <c r="J13" s="31"/>
      <c r="K13" s="31"/>
      <c r="L13" s="31"/>
      <c r="M13" s="31"/>
      <c r="N13" s="4">
        <f>K13+L13+M13</f>
        <v>0</v>
      </c>
    </row>
    <row r="14" spans="2:14" ht="19.149999999999999" customHeight="1" x14ac:dyDescent="0.25">
      <c r="B14" s="16" t="s">
        <v>32</v>
      </c>
      <c r="C14" s="31"/>
      <c r="D14" s="31"/>
      <c r="E14" s="31"/>
      <c r="F14" s="31"/>
      <c r="G14" s="31"/>
      <c r="H14" s="4">
        <f>E14+F14+G14</f>
        <v>0</v>
      </c>
      <c r="I14" s="31"/>
      <c r="J14" s="31"/>
      <c r="K14" s="31"/>
      <c r="L14" s="31"/>
      <c r="M14" s="31"/>
      <c r="N14" s="4">
        <f>K14+L14+M14</f>
        <v>0</v>
      </c>
    </row>
    <row r="15" spans="2:14" ht="50.45" customHeight="1" x14ac:dyDescent="0.25">
      <c r="B15" s="16" t="s">
        <v>33</v>
      </c>
      <c r="C15" s="31">
        <v>9</v>
      </c>
      <c r="D15" s="31">
        <v>9</v>
      </c>
      <c r="E15" s="31">
        <v>5320</v>
      </c>
      <c r="F15" s="31">
        <v>767</v>
      </c>
      <c r="G15" s="31">
        <v>256</v>
      </c>
      <c r="H15" s="4">
        <f t="shared" ref="H15:H16" si="4">E15+F15+G15</f>
        <v>6343</v>
      </c>
      <c r="I15" s="31"/>
      <c r="J15" s="31"/>
      <c r="K15" s="31"/>
      <c r="L15" s="31"/>
      <c r="M15" s="31"/>
      <c r="N15" s="4">
        <f t="shared" ref="N15:N16" si="5">K15+L15+M15</f>
        <v>0</v>
      </c>
    </row>
    <row r="16" spans="2:14" ht="16.5" customHeight="1" x14ac:dyDescent="0.25">
      <c r="B16" s="16" t="s">
        <v>34</v>
      </c>
      <c r="C16" s="31"/>
      <c r="D16" s="31"/>
      <c r="E16" s="31"/>
      <c r="F16" s="31"/>
      <c r="G16" s="31"/>
      <c r="H16" s="4">
        <f t="shared" si="4"/>
        <v>0</v>
      </c>
      <c r="I16" s="31"/>
      <c r="J16" s="31"/>
      <c r="K16" s="31"/>
      <c r="L16" s="31"/>
      <c r="M16" s="31"/>
      <c r="N16" s="4">
        <f t="shared" si="5"/>
        <v>0</v>
      </c>
    </row>
    <row r="17" spans="2:14" s="22" customFormat="1" x14ac:dyDescent="0.25">
      <c r="B17" s="20" t="s">
        <v>28</v>
      </c>
      <c r="C17" s="3">
        <f>C18+C19</f>
        <v>903</v>
      </c>
      <c r="D17" s="3">
        <f>D18+D19</f>
        <v>293</v>
      </c>
      <c r="E17" s="3">
        <f t="shared" ref="E17:H17" si="6">E18+E19</f>
        <v>149939</v>
      </c>
      <c r="F17" s="3">
        <f t="shared" si="6"/>
        <v>21621</v>
      </c>
      <c r="G17" s="3">
        <f t="shared" si="6"/>
        <v>7197</v>
      </c>
      <c r="H17" s="3">
        <f t="shared" si="6"/>
        <v>178757</v>
      </c>
      <c r="I17" s="3">
        <f>I18+I19</f>
        <v>96</v>
      </c>
      <c r="J17" s="3">
        <f>J18+J19</f>
        <v>46</v>
      </c>
      <c r="K17" s="3">
        <f t="shared" ref="K17:N17" si="7">K18+K19</f>
        <v>27645</v>
      </c>
      <c r="L17" s="3">
        <f t="shared" si="7"/>
        <v>3986</v>
      </c>
      <c r="M17" s="3">
        <f t="shared" si="7"/>
        <v>1327</v>
      </c>
      <c r="N17" s="3">
        <f t="shared" si="7"/>
        <v>32958</v>
      </c>
    </row>
    <row r="18" spans="2:14" s="22" customFormat="1" x14ac:dyDescent="0.25">
      <c r="B18" s="16" t="s">
        <v>14</v>
      </c>
      <c r="C18" s="31">
        <v>903</v>
      </c>
      <c r="D18" s="31">
        <v>293</v>
      </c>
      <c r="E18" s="31">
        <v>149939</v>
      </c>
      <c r="F18" s="31">
        <v>21621</v>
      </c>
      <c r="G18" s="31">
        <v>7197</v>
      </c>
      <c r="H18" s="4">
        <f>E18+F18+G18</f>
        <v>178757</v>
      </c>
      <c r="I18" s="31">
        <v>96</v>
      </c>
      <c r="J18" s="31">
        <v>46</v>
      </c>
      <c r="K18" s="31">
        <v>27645</v>
      </c>
      <c r="L18" s="31">
        <v>3986</v>
      </c>
      <c r="M18" s="31">
        <v>1327</v>
      </c>
      <c r="N18" s="4">
        <f>K18+L18+M18</f>
        <v>32958</v>
      </c>
    </row>
    <row r="19" spans="2:14" s="22" customFormat="1" ht="30" x14ac:dyDescent="0.25">
      <c r="B19" s="16" t="s">
        <v>15</v>
      </c>
      <c r="C19" s="31"/>
      <c r="D19" s="31"/>
      <c r="E19" s="31"/>
      <c r="F19" s="31"/>
      <c r="G19" s="31"/>
      <c r="H19" s="4">
        <f>E19+F19+G19</f>
        <v>0</v>
      </c>
      <c r="I19" s="31"/>
      <c r="J19" s="31"/>
      <c r="K19" s="31"/>
      <c r="L19" s="31"/>
      <c r="M19" s="31"/>
      <c r="N19" s="4">
        <f>K19+L19+M19</f>
        <v>0</v>
      </c>
    </row>
    <row r="20" spans="2:14" s="22" customFormat="1" x14ac:dyDescent="0.25">
      <c r="B20" s="21" t="s">
        <v>24</v>
      </c>
      <c r="C20" s="3">
        <f>C21+C22+C25+C26</f>
        <v>108</v>
      </c>
      <c r="D20" s="3">
        <f t="shared" ref="D20:H20" si="8">D21+D22+D25+D26</f>
        <v>105</v>
      </c>
      <c r="E20" s="3">
        <f t="shared" si="8"/>
        <v>72622</v>
      </c>
      <c r="F20" s="3">
        <f t="shared" si="8"/>
        <v>10472</v>
      </c>
      <c r="G20" s="3">
        <f t="shared" si="8"/>
        <v>3486</v>
      </c>
      <c r="H20" s="3">
        <f t="shared" si="8"/>
        <v>86580</v>
      </c>
      <c r="I20" s="3">
        <f>I21+I22+I25+I26</f>
        <v>0</v>
      </c>
      <c r="J20" s="3">
        <f t="shared" ref="J20:N20" si="9">J21+J22+J25+J26</f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</row>
    <row r="21" spans="2:14" s="22" customFormat="1" x14ac:dyDescent="0.25">
      <c r="B21" s="23" t="s">
        <v>7</v>
      </c>
      <c r="C21" s="31">
        <v>34</v>
      </c>
      <c r="D21" s="31">
        <v>34</v>
      </c>
      <c r="E21" s="31">
        <v>23489</v>
      </c>
      <c r="F21" s="31">
        <v>3387</v>
      </c>
      <c r="G21" s="31">
        <v>1127</v>
      </c>
      <c r="H21" s="4">
        <f>E21+F21+G21</f>
        <v>28003</v>
      </c>
      <c r="I21" s="31"/>
      <c r="J21" s="31"/>
      <c r="K21" s="31"/>
      <c r="L21" s="31"/>
      <c r="M21" s="31"/>
      <c r="N21" s="4">
        <f>K21+L21+M21</f>
        <v>0</v>
      </c>
    </row>
    <row r="22" spans="2:14" s="22" customFormat="1" x14ac:dyDescent="0.25">
      <c r="B22" s="23" t="s">
        <v>8</v>
      </c>
      <c r="C22" s="5">
        <f>C23+C24</f>
        <v>64</v>
      </c>
      <c r="D22" s="5">
        <f t="shared" ref="D22:G22" si="10">D23+D24</f>
        <v>62</v>
      </c>
      <c r="E22" s="5">
        <f t="shared" si="10"/>
        <v>43896</v>
      </c>
      <c r="F22" s="5">
        <f t="shared" si="10"/>
        <v>6330</v>
      </c>
      <c r="G22" s="5">
        <f t="shared" si="10"/>
        <v>2107</v>
      </c>
      <c r="H22" s="4">
        <f>H23+H24</f>
        <v>52333</v>
      </c>
      <c r="I22" s="5">
        <f>I23+I24</f>
        <v>0</v>
      </c>
      <c r="J22" s="5">
        <f t="shared" ref="J22:M22" si="11">J23+J24</f>
        <v>0</v>
      </c>
      <c r="K22" s="5">
        <f t="shared" si="11"/>
        <v>0</v>
      </c>
      <c r="L22" s="5">
        <f t="shared" si="11"/>
        <v>0</v>
      </c>
      <c r="M22" s="5">
        <f t="shared" si="11"/>
        <v>0</v>
      </c>
      <c r="N22" s="4">
        <f>N23+N24</f>
        <v>0</v>
      </c>
    </row>
    <row r="23" spans="2:14" s="22" customFormat="1" x14ac:dyDescent="0.25">
      <c r="B23" s="23" t="s">
        <v>1</v>
      </c>
      <c r="C23" s="31">
        <v>26</v>
      </c>
      <c r="D23" s="31">
        <v>24</v>
      </c>
      <c r="E23" s="31">
        <v>18176</v>
      </c>
      <c r="F23" s="31">
        <v>2621</v>
      </c>
      <c r="G23" s="31">
        <v>872</v>
      </c>
      <c r="H23" s="4">
        <f t="shared" ref="H23:H26" si="12">E23+F23+G23</f>
        <v>21669</v>
      </c>
      <c r="I23" s="31"/>
      <c r="J23" s="31"/>
      <c r="K23" s="31"/>
      <c r="L23" s="31"/>
      <c r="M23" s="31"/>
      <c r="N23" s="4">
        <f t="shared" ref="N23:N26" si="13">K23+L23+M23</f>
        <v>0</v>
      </c>
    </row>
    <row r="24" spans="2:14" s="22" customFormat="1" x14ac:dyDescent="0.25">
      <c r="B24" s="23" t="s">
        <v>2</v>
      </c>
      <c r="C24" s="31">
        <v>38</v>
      </c>
      <c r="D24" s="31">
        <v>38</v>
      </c>
      <c r="E24" s="31">
        <v>25720</v>
      </c>
      <c r="F24" s="31">
        <v>3709</v>
      </c>
      <c r="G24" s="31">
        <v>1235</v>
      </c>
      <c r="H24" s="4">
        <f t="shared" si="12"/>
        <v>30664</v>
      </c>
      <c r="I24" s="31"/>
      <c r="J24" s="31"/>
      <c r="K24" s="31"/>
      <c r="L24" s="31"/>
      <c r="M24" s="31"/>
      <c r="N24" s="4">
        <f t="shared" si="13"/>
        <v>0</v>
      </c>
    </row>
    <row r="25" spans="2:14" s="22" customFormat="1" x14ac:dyDescent="0.25">
      <c r="B25" s="23" t="s">
        <v>9</v>
      </c>
      <c r="C25" s="31">
        <v>4</v>
      </c>
      <c r="D25" s="31">
        <v>4</v>
      </c>
      <c r="E25" s="31">
        <v>2496</v>
      </c>
      <c r="F25" s="31">
        <v>360</v>
      </c>
      <c r="G25" s="31">
        <v>120</v>
      </c>
      <c r="H25" s="4">
        <f t="shared" si="12"/>
        <v>2976</v>
      </c>
      <c r="I25" s="31"/>
      <c r="J25" s="31"/>
      <c r="K25" s="31"/>
      <c r="L25" s="31"/>
      <c r="M25" s="31"/>
      <c r="N25" s="4">
        <f t="shared" si="13"/>
        <v>0</v>
      </c>
    </row>
    <row r="26" spans="2:14" s="22" customFormat="1" ht="30" x14ac:dyDescent="0.25">
      <c r="B26" s="23" t="s">
        <v>22</v>
      </c>
      <c r="C26" s="31">
        <v>6</v>
      </c>
      <c r="D26" s="31">
        <v>5</v>
      </c>
      <c r="E26" s="31">
        <v>2741</v>
      </c>
      <c r="F26" s="31">
        <v>395</v>
      </c>
      <c r="G26" s="31">
        <v>132</v>
      </c>
      <c r="H26" s="4">
        <f t="shared" si="12"/>
        <v>3268</v>
      </c>
      <c r="I26" s="31"/>
      <c r="J26" s="31"/>
      <c r="K26" s="31"/>
      <c r="L26" s="31"/>
      <c r="M26" s="31"/>
      <c r="N26" s="4">
        <f t="shared" si="13"/>
        <v>0</v>
      </c>
    </row>
    <row r="27" spans="2:14" ht="40.5" customHeight="1" x14ac:dyDescent="0.25">
      <c r="B27" s="24" t="s">
        <v>23</v>
      </c>
      <c r="C27" s="4">
        <f>+C28+C29</f>
        <v>206</v>
      </c>
      <c r="D27" s="4">
        <f t="shared" ref="D27:F27" si="14">+D28+D29</f>
        <v>169</v>
      </c>
      <c r="E27" s="4">
        <f t="shared" si="14"/>
        <v>101310</v>
      </c>
      <c r="F27" s="4">
        <f t="shared" si="14"/>
        <v>14609</v>
      </c>
      <c r="G27" s="4">
        <f>+G28+G29</f>
        <v>4863</v>
      </c>
      <c r="H27" s="4">
        <f t="shared" ref="H27:N27" si="15">+H28+H29</f>
        <v>120782</v>
      </c>
      <c r="I27" s="4">
        <f t="shared" si="15"/>
        <v>41</v>
      </c>
      <c r="J27" s="4">
        <f t="shared" si="15"/>
        <v>40</v>
      </c>
      <c r="K27" s="4">
        <f t="shared" si="15"/>
        <v>24000</v>
      </c>
      <c r="L27" s="4">
        <f t="shared" si="15"/>
        <v>3461</v>
      </c>
      <c r="M27" s="4">
        <f t="shared" si="15"/>
        <v>1152</v>
      </c>
      <c r="N27" s="4">
        <f t="shared" si="15"/>
        <v>28613</v>
      </c>
    </row>
    <row r="28" spans="2:14" x14ac:dyDescent="0.25">
      <c r="B28" s="16" t="s">
        <v>14</v>
      </c>
      <c r="C28" s="31">
        <v>204</v>
      </c>
      <c r="D28" s="31">
        <v>167</v>
      </c>
      <c r="E28" s="31">
        <v>100350</v>
      </c>
      <c r="F28" s="31">
        <v>14470</v>
      </c>
      <c r="G28" s="31">
        <v>4817</v>
      </c>
      <c r="H28" s="4">
        <f>E28+F28+G28</f>
        <v>119637</v>
      </c>
      <c r="I28" s="31">
        <v>41</v>
      </c>
      <c r="J28" s="31">
        <v>40</v>
      </c>
      <c r="K28" s="31">
        <v>24000</v>
      </c>
      <c r="L28" s="31">
        <v>3461</v>
      </c>
      <c r="M28" s="31">
        <v>1152</v>
      </c>
      <c r="N28" s="4">
        <f t="shared" ref="N28:N29" si="16">K28+L28+M28</f>
        <v>28613</v>
      </c>
    </row>
    <row r="29" spans="2:14" ht="30" x14ac:dyDescent="0.25">
      <c r="B29" s="16" t="s">
        <v>15</v>
      </c>
      <c r="C29" s="31">
        <v>2</v>
      </c>
      <c r="D29" s="31">
        <v>2</v>
      </c>
      <c r="E29" s="31">
        <v>960</v>
      </c>
      <c r="F29" s="31">
        <v>139</v>
      </c>
      <c r="G29" s="31">
        <v>46</v>
      </c>
      <c r="H29" s="4">
        <f>E29+F29+G29</f>
        <v>1145</v>
      </c>
      <c r="I29" s="31"/>
      <c r="J29" s="31"/>
      <c r="K29" s="31"/>
      <c r="L29" s="31"/>
      <c r="M29" s="31"/>
      <c r="N29" s="4">
        <f t="shared" si="16"/>
        <v>0</v>
      </c>
    </row>
    <row r="30" spans="2:14" ht="45" customHeight="1" x14ac:dyDescent="0.25">
      <c r="B30" s="24" t="s">
        <v>35</v>
      </c>
      <c r="C30" s="4">
        <f>C31+C34</f>
        <v>0</v>
      </c>
      <c r="D30" s="4">
        <f t="shared" ref="D30:H30" si="17">D31+D34</f>
        <v>0</v>
      </c>
      <c r="E30" s="4">
        <f t="shared" si="17"/>
        <v>0</v>
      </c>
      <c r="F30" s="4">
        <f t="shared" si="17"/>
        <v>0</v>
      </c>
      <c r="G30" s="4">
        <f t="shared" si="17"/>
        <v>0</v>
      </c>
      <c r="H30" s="4">
        <f t="shared" si="17"/>
        <v>0</v>
      </c>
      <c r="I30" s="4">
        <f>I31+I34</f>
        <v>115</v>
      </c>
      <c r="J30" s="4">
        <f t="shared" ref="J30:N30" si="18">J31+J34</f>
        <v>102</v>
      </c>
      <c r="K30" s="4">
        <f t="shared" si="18"/>
        <v>56698</v>
      </c>
      <c r="L30" s="4">
        <f t="shared" si="18"/>
        <v>8176</v>
      </c>
      <c r="M30" s="4">
        <f t="shared" si="18"/>
        <v>2722</v>
      </c>
      <c r="N30" s="4">
        <f t="shared" si="18"/>
        <v>67596</v>
      </c>
    </row>
    <row r="31" spans="2:14" ht="30" x14ac:dyDescent="0.25">
      <c r="B31" s="25" t="s">
        <v>51</v>
      </c>
      <c r="C31" s="19">
        <f>C32+C33</f>
        <v>0</v>
      </c>
      <c r="D31" s="19">
        <f t="shared" ref="D31:G31" si="19">D32+D33</f>
        <v>0</v>
      </c>
      <c r="E31" s="19">
        <f t="shared" si="19"/>
        <v>0</v>
      </c>
      <c r="F31" s="19">
        <f t="shared" si="19"/>
        <v>0</v>
      </c>
      <c r="G31" s="19">
        <f t="shared" si="19"/>
        <v>0</v>
      </c>
      <c r="H31" s="4">
        <f>H32+H33</f>
        <v>0</v>
      </c>
      <c r="I31" s="19">
        <f>I32+I33</f>
        <v>45</v>
      </c>
      <c r="J31" s="19">
        <f t="shared" ref="J31:M31" si="20">J32+J33</f>
        <v>40</v>
      </c>
      <c r="K31" s="19">
        <f t="shared" si="20"/>
        <v>21437</v>
      </c>
      <c r="L31" s="19">
        <f t="shared" si="20"/>
        <v>3091</v>
      </c>
      <c r="M31" s="19">
        <f t="shared" si="20"/>
        <v>1029</v>
      </c>
      <c r="N31" s="4">
        <f>N32+N33</f>
        <v>25557</v>
      </c>
    </row>
    <row r="32" spans="2:14" x14ac:dyDescent="0.25">
      <c r="B32" s="16" t="s">
        <v>14</v>
      </c>
      <c r="C32" s="31"/>
      <c r="D32" s="31"/>
      <c r="E32" s="31"/>
      <c r="F32" s="31"/>
      <c r="G32" s="31"/>
      <c r="H32" s="4">
        <f>E32+F32+G32</f>
        <v>0</v>
      </c>
      <c r="I32" s="31">
        <v>45</v>
      </c>
      <c r="J32" s="31">
        <v>40</v>
      </c>
      <c r="K32" s="31">
        <v>21437</v>
      </c>
      <c r="L32" s="31">
        <v>3091</v>
      </c>
      <c r="M32" s="31">
        <v>1029</v>
      </c>
      <c r="N32" s="4">
        <f>K32+L32+M32</f>
        <v>25557</v>
      </c>
    </row>
    <row r="33" spans="2:14" ht="30" x14ac:dyDescent="0.25">
      <c r="B33" s="16" t="s">
        <v>15</v>
      </c>
      <c r="C33" s="31"/>
      <c r="D33" s="31"/>
      <c r="E33" s="31"/>
      <c r="F33" s="31"/>
      <c r="G33" s="31"/>
      <c r="H33" s="4">
        <f>E33+F33+G33</f>
        <v>0</v>
      </c>
      <c r="I33" s="31"/>
      <c r="J33" s="31"/>
      <c r="K33" s="31"/>
      <c r="L33" s="31"/>
      <c r="M33" s="31"/>
      <c r="N33" s="4">
        <f>K33+L33+M33</f>
        <v>0</v>
      </c>
    </row>
    <row r="34" spans="2:14" x14ac:dyDescent="0.25">
      <c r="B34" s="25" t="s">
        <v>52</v>
      </c>
      <c r="C34" s="5">
        <f>C35+C36</f>
        <v>0</v>
      </c>
      <c r="D34" s="5">
        <f t="shared" ref="D34:H34" si="21">D35+D36</f>
        <v>0</v>
      </c>
      <c r="E34" s="5">
        <f t="shared" si="21"/>
        <v>0</v>
      </c>
      <c r="F34" s="5">
        <f t="shared" si="21"/>
        <v>0</v>
      </c>
      <c r="G34" s="5">
        <f t="shared" si="21"/>
        <v>0</v>
      </c>
      <c r="H34" s="3">
        <f t="shared" si="21"/>
        <v>0</v>
      </c>
      <c r="I34" s="5">
        <f>I35+I36</f>
        <v>70</v>
      </c>
      <c r="J34" s="5">
        <f t="shared" ref="J34:N34" si="22">J35+J36</f>
        <v>62</v>
      </c>
      <c r="K34" s="5">
        <f t="shared" si="22"/>
        <v>35261</v>
      </c>
      <c r="L34" s="5">
        <f t="shared" si="22"/>
        <v>5085</v>
      </c>
      <c r="M34" s="5">
        <f t="shared" si="22"/>
        <v>1693</v>
      </c>
      <c r="N34" s="3">
        <f t="shared" si="22"/>
        <v>42039</v>
      </c>
    </row>
    <row r="35" spans="2:14" x14ac:dyDescent="0.25">
      <c r="B35" s="16" t="s">
        <v>14</v>
      </c>
      <c r="C35" s="31"/>
      <c r="D35" s="31"/>
      <c r="E35" s="31"/>
      <c r="F35" s="31"/>
      <c r="G35" s="31"/>
      <c r="H35" s="4">
        <f>E35+F35+G35</f>
        <v>0</v>
      </c>
      <c r="I35" s="31">
        <v>70</v>
      </c>
      <c r="J35" s="31">
        <v>62</v>
      </c>
      <c r="K35" s="31">
        <v>35261</v>
      </c>
      <c r="L35" s="31">
        <v>5085</v>
      </c>
      <c r="M35" s="31">
        <v>1693</v>
      </c>
      <c r="N35" s="4">
        <f>K35+L35+M35</f>
        <v>42039</v>
      </c>
    </row>
    <row r="36" spans="2:14" ht="30" x14ac:dyDescent="0.25">
      <c r="B36" s="16" t="s">
        <v>15</v>
      </c>
      <c r="C36" s="31"/>
      <c r="D36" s="31"/>
      <c r="E36" s="31"/>
      <c r="F36" s="31"/>
      <c r="G36" s="31"/>
      <c r="H36" s="4">
        <f>E36+F36+G36</f>
        <v>0</v>
      </c>
      <c r="I36" s="31"/>
      <c r="J36" s="31"/>
      <c r="K36" s="31"/>
      <c r="L36" s="31"/>
      <c r="M36" s="31"/>
      <c r="N36" s="4">
        <f>K36+L36+M36</f>
        <v>0</v>
      </c>
    </row>
    <row r="37" spans="2:14" ht="42.75" x14ac:dyDescent="0.25">
      <c r="B37" s="24" t="s">
        <v>25</v>
      </c>
      <c r="C37" s="4">
        <f>+C38+C41+C44</f>
        <v>134</v>
      </c>
      <c r="D37" s="4">
        <f t="shared" ref="D37:H37" si="23">+D38+D41+D44</f>
        <v>28</v>
      </c>
      <c r="E37" s="4">
        <f t="shared" si="23"/>
        <v>14151</v>
      </c>
      <c r="F37" s="4">
        <f t="shared" si="23"/>
        <v>2041</v>
      </c>
      <c r="G37" s="4">
        <f t="shared" si="23"/>
        <v>679</v>
      </c>
      <c r="H37" s="4">
        <f t="shared" si="23"/>
        <v>16871</v>
      </c>
      <c r="I37" s="4">
        <f>+I38+I41+I44</f>
        <v>99</v>
      </c>
      <c r="J37" s="4">
        <f t="shared" ref="J37:N37" si="24">+J38+J41+J44</f>
        <v>92</v>
      </c>
      <c r="K37" s="4">
        <f t="shared" si="24"/>
        <v>56531</v>
      </c>
      <c r="L37" s="4">
        <f t="shared" si="24"/>
        <v>8152</v>
      </c>
      <c r="M37" s="4">
        <f t="shared" si="24"/>
        <v>2714</v>
      </c>
      <c r="N37" s="4">
        <f t="shared" si="24"/>
        <v>67397</v>
      </c>
    </row>
    <row r="38" spans="2:14" x14ac:dyDescent="0.25">
      <c r="B38" s="25" t="s">
        <v>53</v>
      </c>
      <c r="C38" s="19">
        <f>C39+C40</f>
        <v>0</v>
      </c>
      <c r="D38" s="19">
        <f t="shared" ref="D38:H38" si="25">D39+D40</f>
        <v>0</v>
      </c>
      <c r="E38" s="19">
        <f t="shared" si="25"/>
        <v>0</v>
      </c>
      <c r="F38" s="19">
        <f t="shared" si="25"/>
        <v>0</v>
      </c>
      <c r="G38" s="19">
        <f t="shared" si="25"/>
        <v>0</v>
      </c>
      <c r="H38" s="4">
        <f t="shared" si="25"/>
        <v>0</v>
      </c>
      <c r="I38" s="19">
        <f>I39+I40</f>
        <v>2</v>
      </c>
      <c r="J38" s="19">
        <f t="shared" ref="J38:N38" si="26">J39+J40</f>
        <v>2</v>
      </c>
      <c r="K38" s="19">
        <f t="shared" si="26"/>
        <v>1392</v>
      </c>
      <c r="L38" s="19">
        <f t="shared" si="26"/>
        <v>201</v>
      </c>
      <c r="M38" s="19">
        <f t="shared" si="26"/>
        <v>67</v>
      </c>
      <c r="N38" s="4">
        <f t="shared" si="26"/>
        <v>1660</v>
      </c>
    </row>
    <row r="39" spans="2:14" x14ac:dyDescent="0.25">
      <c r="B39" s="16" t="s">
        <v>14</v>
      </c>
      <c r="C39" s="31"/>
      <c r="D39" s="31"/>
      <c r="E39" s="31"/>
      <c r="F39" s="31"/>
      <c r="G39" s="31"/>
      <c r="H39" s="4">
        <f>E39+F39+G39</f>
        <v>0</v>
      </c>
      <c r="I39" s="31">
        <v>2</v>
      </c>
      <c r="J39" s="31">
        <v>2</v>
      </c>
      <c r="K39" s="31">
        <v>1392</v>
      </c>
      <c r="L39" s="31">
        <v>201</v>
      </c>
      <c r="M39" s="31">
        <v>67</v>
      </c>
      <c r="N39" s="4">
        <f>K39+L39+M39</f>
        <v>1660</v>
      </c>
    </row>
    <row r="40" spans="2:14" ht="30" x14ac:dyDescent="0.25">
      <c r="B40" s="16" t="s">
        <v>15</v>
      </c>
      <c r="C40" s="31"/>
      <c r="D40" s="31"/>
      <c r="E40" s="31"/>
      <c r="F40" s="31"/>
      <c r="G40" s="31"/>
      <c r="H40" s="4">
        <f>E40+F40+G40</f>
        <v>0</v>
      </c>
      <c r="I40" s="31"/>
      <c r="J40" s="31"/>
      <c r="K40" s="31"/>
      <c r="L40" s="31"/>
      <c r="M40" s="31"/>
      <c r="N40" s="4">
        <f>K40+L40+M40</f>
        <v>0</v>
      </c>
    </row>
    <row r="41" spans="2:14" x14ac:dyDescent="0.25">
      <c r="B41" s="25" t="s">
        <v>54</v>
      </c>
      <c r="C41" s="19">
        <f>C42+C43</f>
        <v>0</v>
      </c>
      <c r="D41" s="19">
        <f t="shared" ref="D41:H41" si="27">D42+D43</f>
        <v>0</v>
      </c>
      <c r="E41" s="19">
        <f t="shared" si="27"/>
        <v>0</v>
      </c>
      <c r="F41" s="19">
        <f t="shared" si="27"/>
        <v>0</v>
      </c>
      <c r="G41" s="19">
        <f t="shared" si="27"/>
        <v>0</v>
      </c>
      <c r="H41" s="4">
        <f t="shared" si="27"/>
        <v>0</v>
      </c>
      <c r="I41" s="19">
        <f>I42+I43</f>
        <v>0</v>
      </c>
      <c r="J41" s="19">
        <f t="shared" ref="J41:N41" si="28">J42+J43</f>
        <v>0</v>
      </c>
      <c r="K41" s="19">
        <f t="shared" si="28"/>
        <v>0</v>
      </c>
      <c r="L41" s="19">
        <f t="shared" si="28"/>
        <v>0</v>
      </c>
      <c r="M41" s="19">
        <f t="shared" si="28"/>
        <v>0</v>
      </c>
      <c r="N41" s="4">
        <f t="shared" si="28"/>
        <v>0</v>
      </c>
    </row>
    <row r="42" spans="2:14" x14ac:dyDescent="0.25">
      <c r="B42" s="16" t="s">
        <v>14</v>
      </c>
      <c r="C42" s="31"/>
      <c r="D42" s="31"/>
      <c r="E42" s="31"/>
      <c r="F42" s="31"/>
      <c r="G42" s="31"/>
      <c r="H42" s="4">
        <f>E42+F42+G42</f>
        <v>0</v>
      </c>
      <c r="I42" s="31"/>
      <c r="J42" s="31"/>
      <c r="K42" s="31"/>
      <c r="L42" s="31"/>
      <c r="M42" s="31"/>
      <c r="N42" s="4">
        <f>K42+L42+M42</f>
        <v>0</v>
      </c>
    </row>
    <row r="43" spans="2:14" ht="30" x14ac:dyDescent="0.25">
      <c r="B43" s="16" t="s">
        <v>15</v>
      </c>
      <c r="C43" s="31"/>
      <c r="D43" s="31"/>
      <c r="E43" s="31"/>
      <c r="F43" s="31"/>
      <c r="G43" s="31"/>
      <c r="H43" s="4">
        <f>E43+F43+G43</f>
        <v>0</v>
      </c>
      <c r="I43" s="31"/>
      <c r="J43" s="31"/>
      <c r="K43" s="31"/>
      <c r="L43" s="31"/>
      <c r="M43" s="31"/>
      <c r="N43" s="4">
        <f>K43+L43+M43</f>
        <v>0</v>
      </c>
    </row>
    <row r="44" spans="2:14" x14ac:dyDescent="0.25">
      <c r="B44" s="25" t="s">
        <v>57</v>
      </c>
      <c r="C44" s="5">
        <f>C45+C46+C47</f>
        <v>134</v>
      </c>
      <c r="D44" s="5">
        <f t="shared" ref="D44:H44" si="29">D45+D46+D47</f>
        <v>28</v>
      </c>
      <c r="E44" s="5">
        <f t="shared" si="29"/>
        <v>14151</v>
      </c>
      <c r="F44" s="5">
        <f t="shared" si="29"/>
        <v>2041</v>
      </c>
      <c r="G44" s="5">
        <f t="shared" si="29"/>
        <v>679</v>
      </c>
      <c r="H44" s="3">
        <f t="shared" si="29"/>
        <v>16871</v>
      </c>
      <c r="I44" s="5">
        <f>I45+I46+I47</f>
        <v>97</v>
      </c>
      <c r="J44" s="5">
        <f t="shared" ref="J44:N44" si="30">J45+J46+J47</f>
        <v>90</v>
      </c>
      <c r="K44" s="5">
        <f t="shared" si="30"/>
        <v>55139</v>
      </c>
      <c r="L44" s="5">
        <f t="shared" si="30"/>
        <v>7951</v>
      </c>
      <c r="M44" s="5">
        <f t="shared" si="30"/>
        <v>2647</v>
      </c>
      <c r="N44" s="3">
        <f t="shared" si="30"/>
        <v>65737</v>
      </c>
    </row>
    <row r="45" spans="2:14" x14ac:dyDescent="0.25">
      <c r="B45" s="16" t="s">
        <v>14</v>
      </c>
      <c r="C45" s="31">
        <v>62</v>
      </c>
      <c r="D45" s="31">
        <v>28</v>
      </c>
      <c r="E45" s="31">
        <v>14151</v>
      </c>
      <c r="F45" s="31">
        <v>2041</v>
      </c>
      <c r="G45" s="31">
        <v>679</v>
      </c>
      <c r="H45" s="4">
        <f>E45+F45+G45</f>
        <v>16871</v>
      </c>
      <c r="I45" s="31">
        <v>97</v>
      </c>
      <c r="J45" s="31">
        <v>90</v>
      </c>
      <c r="K45" s="31">
        <v>55139</v>
      </c>
      <c r="L45" s="31">
        <v>7951</v>
      </c>
      <c r="M45" s="31">
        <v>2647</v>
      </c>
      <c r="N45" s="4">
        <f>K45+L45+M45</f>
        <v>65737</v>
      </c>
    </row>
    <row r="46" spans="2:14" ht="30" x14ac:dyDescent="0.25">
      <c r="B46" s="16" t="s">
        <v>15</v>
      </c>
      <c r="C46" s="31"/>
      <c r="D46" s="31"/>
      <c r="E46" s="31"/>
      <c r="F46" s="31"/>
      <c r="G46" s="31"/>
      <c r="H46" s="4">
        <f>E46+F46+G46</f>
        <v>0</v>
      </c>
      <c r="I46" s="31"/>
      <c r="J46" s="31"/>
      <c r="K46" s="31"/>
      <c r="L46" s="31"/>
      <c r="M46" s="31"/>
      <c r="N46" s="4">
        <f>K46+L46+M46</f>
        <v>0</v>
      </c>
    </row>
    <row r="47" spans="2:14" x14ac:dyDescent="0.25">
      <c r="B47" s="16" t="s">
        <v>38</v>
      </c>
      <c r="C47" s="31">
        <v>72</v>
      </c>
      <c r="D47" s="31"/>
      <c r="E47" s="31"/>
      <c r="F47" s="31"/>
      <c r="G47" s="31"/>
      <c r="H47" s="4">
        <f t="shared" ref="H47" si="31">E47+F47+G47</f>
        <v>0</v>
      </c>
      <c r="I47" s="31"/>
      <c r="J47" s="31"/>
      <c r="K47" s="31"/>
      <c r="L47" s="31"/>
      <c r="M47" s="31"/>
      <c r="N47" s="4">
        <f t="shared" ref="N47" si="32">K47+L47+M47</f>
        <v>0</v>
      </c>
    </row>
    <row r="48" spans="2:14" ht="28.5" x14ac:dyDescent="0.25">
      <c r="B48" s="24" t="s">
        <v>36</v>
      </c>
      <c r="C48" s="4">
        <f>C49+C52+C55+C58</f>
        <v>0</v>
      </c>
      <c r="D48" s="4">
        <f t="shared" ref="D48:H48" si="33">D49+D52+D55+D58</f>
        <v>0</v>
      </c>
      <c r="E48" s="4">
        <f t="shared" si="33"/>
        <v>0</v>
      </c>
      <c r="F48" s="4">
        <f t="shared" si="33"/>
        <v>0</v>
      </c>
      <c r="G48" s="4">
        <f t="shared" si="33"/>
        <v>0</v>
      </c>
      <c r="H48" s="4">
        <f t="shared" si="33"/>
        <v>0</v>
      </c>
      <c r="I48" s="4">
        <f>I49+I52+I55+I58</f>
        <v>186</v>
      </c>
      <c r="J48" s="4">
        <f t="shared" ref="J48:N48" si="34">J49+J52+J55+J58</f>
        <v>63</v>
      </c>
      <c r="K48" s="4">
        <f t="shared" si="34"/>
        <v>34400</v>
      </c>
      <c r="L48" s="4">
        <f t="shared" si="34"/>
        <v>4960</v>
      </c>
      <c r="M48" s="4">
        <f t="shared" si="34"/>
        <v>1651</v>
      </c>
      <c r="N48" s="4">
        <f t="shared" si="34"/>
        <v>41011</v>
      </c>
    </row>
    <row r="49" spans="2:14" ht="30" x14ac:dyDescent="0.25">
      <c r="B49" s="25" t="s">
        <v>55</v>
      </c>
      <c r="C49" s="19">
        <f>C50+C51</f>
        <v>0</v>
      </c>
      <c r="D49" s="19">
        <f t="shared" ref="D49:H49" si="35">D50+D51</f>
        <v>0</v>
      </c>
      <c r="E49" s="19">
        <f t="shared" si="35"/>
        <v>0</v>
      </c>
      <c r="F49" s="19">
        <f t="shared" si="35"/>
        <v>0</v>
      </c>
      <c r="G49" s="19">
        <f t="shared" si="35"/>
        <v>0</v>
      </c>
      <c r="H49" s="4">
        <f t="shared" si="35"/>
        <v>0</v>
      </c>
      <c r="I49" s="19">
        <f>I50+I51</f>
        <v>138</v>
      </c>
      <c r="J49" s="19">
        <f t="shared" ref="J49:N49" si="36">J50+J51</f>
        <v>20</v>
      </c>
      <c r="K49" s="19">
        <f t="shared" si="36"/>
        <v>9600</v>
      </c>
      <c r="L49" s="19">
        <f t="shared" si="36"/>
        <v>1384</v>
      </c>
      <c r="M49" s="19">
        <f t="shared" si="36"/>
        <v>461</v>
      </c>
      <c r="N49" s="4">
        <f t="shared" si="36"/>
        <v>11445</v>
      </c>
    </row>
    <row r="50" spans="2:14" x14ac:dyDescent="0.25">
      <c r="B50" s="16" t="s">
        <v>14</v>
      </c>
      <c r="C50" s="31"/>
      <c r="D50" s="31"/>
      <c r="E50" s="31"/>
      <c r="F50" s="31"/>
      <c r="G50" s="31"/>
      <c r="H50" s="4">
        <f>E50+F50+G50</f>
        <v>0</v>
      </c>
      <c r="I50" s="31">
        <v>36</v>
      </c>
      <c r="J50" s="31"/>
      <c r="K50" s="31"/>
      <c r="L50" s="31"/>
      <c r="M50" s="31"/>
      <c r="N50" s="4">
        <f>K50+L50+M50</f>
        <v>0</v>
      </c>
    </row>
    <row r="51" spans="2:14" ht="30" x14ac:dyDescent="0.25">
      <c r="B51" s="16" t="s">
        <v>15</v>
      </c>
      <c r="C51" s="31"/>
      <c r="D51" s="31"/>
      <c r="E51" s="31"/>
      <c r="F51" s="31"/>
      <c r="G51" s="31"/>
      <c r="H51" s="4">
        <f t="shared" ref="H51" si="37">E51+F51+G51</f>
        <v>0</v>
      </c>
      <c r="I51" s="31">
        <v>102</v>
      </c>
      <c r="J51" s="31">
        <v>20</v>
      </c>
      <c r="K51" s="31">
        <v>9600</v>
      </c>
      <c r="L51" s="31">
        <v>1384</v>
      </c>
      <c r="M51" s="31">
        <v>461</v>
      </c>
      <c r="N51" s="4">
        <f t="shared" ref="N51" si="38">K51+L51+M51</f>
        <v>11445</v>
      </c>
    </row>
    <row r="52" spans="2:14" x14ac:dyDescent="0.25">
      <c r="B52" s="25" t="s">
        <v>56</v>
      </c>
      <c r="C52" s="19">
        <f>C53+C54</f>
        <v>0</v>
      </c>
      <c r="D52" s="19">
        <f t="shared" ref="D52:H52" si="39">D53+D54</f>
        <v>0</v>
      </c>
      <c r="E52" s="19">
        <f t="shared" si="39"/>
        <v>0</v>
      </c>
      <c r="F52" s="19">
        <f t="shared" si="39"/>
        <v>0</v>
      </c>
      <c r="G52" s="19">
        <f t="shared" si="39"/>
        <v>0</v>
      </c>
      <c r="H52" s="4">
        <f t="shared" si="39"/>
        <v>0</v>
      </c>
      <c r="I52" s="19">
        <f>I53+I54</f>
        <v>23</v>
      </c>
      <c r="J52" s="19">
        <f t="shared" ref="J52:N52" si="40">J53+J54</f>
        <v>23</v>
      </c>
      <c r="K52" s="19">
        <f t="shared" si="40"/>
        <v>12801</v>
      </c>
      <c r="L52" s="19">
        <f t="shared" si="40"/>
        <v>1846</v>
      </c>
      <c r="M52" s="19">
        <f t="shared" si="40"/>
        <v>614</v>
      </c>
      <c r="N52" s="4">
        <f t="shared" si="40"/>
        <v>15261</v>
      </c>
    </row>
    <row r="53" spans="2:14" x14ac:dyDescent="0.25">
      <c r="B53" s="16" t="s">
        <v>14</v>
      </c>
      <c r="C53" s="31"/>
      <c r="D53" s="31"/>
      <c r="E53" s="31"/>
      <c r="F53" s="31"/>
      <c r="G53" s="31"/>
      <c r="H53" s="4">
        <f>E53+F53+G53</f>
        <v>0</v>
      </c>
      <c r="I53" s="31">
        <v>23</v>
      </c>
      <c r="J53" s="31">
        <v>23</v>
      </c>
      <c r="K53" s="31">
        <v>12801</v>
      </c>
      <c r="L53" s="31">
        <v>1846</v>
      </c>
      <c r="M53" s="31">
        <v>614</v>
      </c>
      <c r="N53" s="4">
        <f>K53+L53+M53</f>
        <v>15261</v>
      </c>
    </row>
    <row r="54" spans="2:14" ht="30" x14ac:dyDescent="0.25">
      <c r="B54" s="16" t="s">
        <v>15</v>
      </c>
      <c r="C54" s="31"/>
      <c r="D54" s="31"/>
      <c r="E54" s="31"/>
      <c r="F54" s="31"/>
      <c r="G54" s="31"/>
      <c r="H54" s="4">
        <f t="shared" ref="H54" si="41">E54+F54+G54</f>
        <v>0</v>
      </c>
      <c r="I54" s="31"/>
      <c r="J54" s="31"/>
      <c r="K54" s="31"/>
      <c r="L54" s="31"/>
      <c r="M54" s="31"/>
      <c r="N54" s="4">
        <f t="shared" ref="N54" si="42">K54+L54+M54</f>
        <v>0</v>
      </c>
    </row>
    <row r="55" spans="2:14" x14ac:dyDescent="0.25">
      <c r="B55" s="25" t="s">
        <v>58</v>
      </c>
      <c r="C55" s="19">
        <f>C56+C57</f>
        <v>0</v>
      </c>
      <c r="D55" s="19">
        <f t="shared" ref="D55:H55" si="43">D56+D57</f>
        <v>0</v>
      </c>
      <c r="E55" s="19">
        <f t="shared" si="43"/>
        <v>0</v>
      </c>
      <c r="F55" s="19">
        <f t="shared" si="43"/>
        <v>0</v>
      </c>
      <c r="G55" s="19">
        <f t="shared" si="43"/>
        <v>0</v>
      </c>
      <c r="H55" s="4">
        <f t="shared" si="43"/>
        <v>0</v>
      </c>
      <c r="I55" s="19">
        <f>I56+I57</f>
        <v>0</v>
      </c>
      <c r="J55" s="19">
        <f t="shared" ref="J55:N55" si="44">J56+J57</f>
        <v>0</v>
      </c>
      <c r="K55" s="19">
        <f t="shared" si="44"/>
        <v>0</v>
      </c>
      <c r="L55" s="19">
        <f t="shared" si="44"/>
        <v>0</v>
      </c>
      <c r="M55" s="19">
        <f t="shared" si="44"/>
        <v>0</v>
      </c>
      <c r="N55" s="4">
        <f t="shared" si="44"/>
        <v>0</v>
      </c>
    </row>
    <row r="56" spans="2:14" x14ac:dyDescent="0.25">
      <c r="B56" s="16" t="s">
        <v>14</v>
      </c>
      <c r="C56" s="31"/>
      <c r="D56" s="31"/>
      <c r="E56" s="31"/>
      <c r="F56" s="31"/>
      <c r="G56" s="31"/>
      <c r="H56" s="4">
        <f>E56+F56+G56</f>
        <v>0</v>
      </c>
      <c r="I56" s="31"/>
      <c r="J56" s="31"/>
      <c r="K56" s="31"/>
      <c r="L56" s="31"/>
      <c r="M56" s="31"/>
      <c r="N56" s="4">
        <f>K56+L56+M56</f>
        <v>0</v>
      </c>
    </row>
    <row r="57" spans="2:14" ht="30" x14ac:dyDescent="0.25">
      <c r="B57" s="16" t="s">
        <v>15</v>
      </c>
      <c r="C57" s="31"/>
      <c r="D57" s="31"/>
      <c r="E57" s="31"/>
      <c r="F57" s="31"/>
      <c r="G57" s="31"/>
      <c r="H57" s="4">
        <f t="shared" ref="H57" si="45">E57+F57+G57</f>
        <v>0</v>
      </c>
      <c r="I57" s="31"/>
      <c r="J57" s="31"/>
      <c r="K57" s="31"/>
      <c r="L57" s="31"/>
      <c r="M57" s="31"/>
      <c r="N57" s="4">
        <f t="shared" ref="N57" si="46">K57+L57+M57</f>
        <v>0</v>
      </c>
    </row>
    <row r="58" spans="2:14" x14ac:dyDescent="0.25">
      <c r="B58" s="25" t="s">
        <v>59</v>
      </c>
      <c r="C58" s="19">
        <f>C59+C60</f>
        <v>0</v>
      </c>
      <c r="D58" s="19">
        <f t="shared" ref="D58:H58" si="47">D59+D60</f>
        <v>0</v>
      </c>
      <c r="E58" s="19">
        <f t="shared" si="47"/>
        <v>0</v>
      </c>
      <c r="F58" s="19">
        <f t="shared" si="47"/>
        <v>0</v>
      </c>
      <c r="G58" s="19">
        <f t="shared" si="47"/>
        <v>0</v>
      </c>
      <c r="H58" s="4">
        <f t="shared" si="47"/>
        <v>0</v>
      </c>
      <c r="I58" s="19">
        <f>I59+I60</f>
        <v>25</v>
      </c>
      <c r="J58" s="19">
        <f t="shared" ref="J58:N58" si="48">J59+J60</f>
        <v>20</v>
      </c>
      <c r="K58" s="19">
        <f t="shared" si="48"/>
        <v>11999</v>
      </c>
      <c r="L58" s="19">
        <f t="shared" si="48"/>
        <v>1730</v>
      </c>
      <c r="M58" s="19">
        <f t="shared" si="48"/>
        <v>576</v>
      </c>
      <c r="N58" s="4">
        <f t="shared" si="48"/>
        <v>14305</v>
      </c>
    </row>
    <row r="59" spans="2:14" x14ac:dyDescent="0.25">
      <c r="B59" s="16" t="s">
        <v>14</v>
      </c>
      <c r="C59" s="31"/>
      <c r="D59" s="31"/>
      <c r="E59" s="31"/>
      <c r="F59" s="31"/>
      <c r="G59" s="31"/>
      <c r="H59" s="4">
        <f>E59+F59+G59</f>
        <v>0</v>
      </c>
      <c r="I59" s="31">
        <v>25</v>
      </c>
      <c r="J59" s="31">
        <v>20</v>
      </c>
      <c r="K59" s="31">
        <v>11999</v>
      </c>
      <c r="L59" s="31">
        <v>1730</v>
      </c>
      <c r="M59" s="31">
        <v>576</v>
      </c>
      <c r="N59" s="4">
        <f>K59+L59+M59</f>
        <v>14305</v>
      </c>
    </row>
    <row r="60" spans="2:14" ht="30" x14ac:dyDescent="0.25">
      <c r="B60" s="16" t="s">
        <v>15</v>
      </c>
      <c r="C60" s="31"/>
      <c r="D60" s="31"/>
      <c r="E60" s="31"/>
      <c r="F60" s="31"/>
      <c r="G60" s="31"/>
      <c r="H60" s="4">
        <f t="shared" ref="H60" si="49">E60+F60+G60</f>
        <v>0</v>
      </c>
      <c r="I60" s="31"/>
      <c r="J60" s="31"/>
      <c r="K60" s="31"/>
      <c r="L60" s="31"/>
      <c r="M60" s="31"/>
      <c r="N60" s="4">
        <f t="shared" ref="N60" si="50">K60+L60+M60</f>
        <v>0</v>
      </c>
    </row>
  </sheetData>
  <sheetProtection password="DCF3" sheet="1" objects="1" scenarios="1"/>
  <mergeCells count="4">
    <mergeCell ref="B3:N3"/>
    <mergeCell ref="B5:B6"/>
    <mergeCell ref="C5:H5"/>
    <mergeCell ref="I5:N5"/>
  </mergeCells>
  <pageMargins left="0.70866141732283472" right="0.19685039370078741" top="0.3" bottom="0.28999999999999998" header="0.16" footer="0.16"/>
  <pageSetup paperSize="9" scale="60" orientation="landscape" r:id="rId1"/>
  <headerFooter alignWithMargins="0"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A15" zoomScaleNormal="100" workbookViewId="0">
      <selection activeCell="B15" sqref="B15"/>
    </sheetView>
  </sheetViews>
  <sheetFormatPr defaultRowHeight="15" x14ac:dyDescent="0.25"/>
  <cols>
    <col min="1" max="1" width="39.140625" style="7" customWidth="1"/>
    <col min="2" max="2" width="16.7109375" style="7" bestFit="1" customWidth="1"/>
    <col min="3" max="4" width="13.7109375" style="7" customWidth="1"/>
    <col min="5" max="5" width="16.7109375" style="7" bestFit="1" customWidth="1"/>
    <col min="6" max="7" width="13.7109375" style="7" customWidth="1"/>
    <col min="8" max="8" width="16.7109375" style="7" bestFit="1" customWidth="1"/>
    <col min="9" max="10" width="13.7109375" style="7" customWidth="1"/>
  </cols>
  <sheetData>
    <row r="1" spans="1:10" ht="18.75" x14ac:dyDescent="0.3">
      <c r="A1" s="6"/>
      <c r="B1" s="9" t="s">
        <v>50</v>
      </c>
      <c r="C1" s="26">
        <v>6705</v>
      </c>
      <c r="F1" s="8"/>
      <c r="G1" s="8"/>
      <c r="H1" s="8"/>
      <c r="I1" s="8"/>
      <c r="J1" s="33" t="s">
        <v>61</v>
      </c>
    </row>
    <row r="2" spans="1:10" ht="18.75" x14ac:dyDescent="0.3">
      <c r="A2" s="6"/>
      <c r="B2" s="9" t="s">
        <v>11</v>
      </c>
      <c r="C2" s="26" t="s">
        <v>60</v>
      </c>
      <c r="F2" s="8"/>
      <c r="G2" s="8"/>
      <c r="H2" s="8"/>
      <c r="I2" s="8"/>
    </row>
    <row r="3" spans="1:10" ht="18.75" x14ac:dyDescent="0.3">
      <c r="A3" s="6"/>
      <c r="F3" s="8"/>
      <c r="G3" s="8"/>
      <c r="H3" s="9"/>
    </row>
    <row r="4" spans="1:10" ht="15.75" x14ac:dyDescent="0.25">
      <c r="A4" s="36" t="s">
        <v>41</v>
      </c>
      <c r="B4" s="36"/>
      <c r="C4" s="36"/>
      <c r="D4" s="36"/>
      <c r="E4" s="36"/>
      <c r="F4" s="36"/>
      <c r="G4" s="36"/>
      <c r="H4" s="36"/>
      <c r="I4" s="36"/>
      <c r="J4" s="36"/>
    </row>
    <row r="5" spans="1:10" x14ac:dyDescent="0.25">
      <c r="A5" s="10"/>
      <c r="B5" s="10"/>
      <c r="C5" s="10"/>
      <c r="D5" s="10"/>
      <c r="E5" s="10"/>
      <c r="F5" s="10"/>
      <c r="G5" s="10"/>
      <c r="H5" s="10"/>
      <c r="J5" s="11" t="s">
        <v>6</v>
      </c>
    </row>
    <row r="6" spans="1:10" ht="14.25" x14ac:dyDescent="0.2">
      <c r="A6" s="37" t="s">
        <v>0</v>
      </c>
      <c r="B6" s="38" t="s">
        <v>45</v>
      </c>
      <c r="C6" s="34" t="s">
        <v>44</v>
      </c>
      <c r="D6" s="35"/>
      <c r="E6" s="38" t="s">
        <v>48</v>
      </c>
      <c r="F6" s="34" t="s">
        <v>44</v>
      </c>
      <c r="G6" s="35"/>
      <c r="H6" s="38" t="s">
        <v>49</v>
      </c>
      <c r="I6" s="34" t="s">
        <v>44</v>
      </c>
      <c r="J6" s="35"/>
    </row>
    <row r="7" spans="1:10" ht="44.25" customHeight="1" x14ac:dyDescent="0.2">
      <c r="A7" s="37"/>
      <c r="B7" s="38"/>
      <c r="C7" s="32" t="s">
        <v>39</v>
      </c>
      <c r="D7" s="32" t="s">
        <v>40</v>
      </c>
      <c r="E7" s="38"/>
      <c r="F7" s="32" t="s">
        <v>39</v>
      </c>
      <c r="G7" s="32" t="s">
        <v>40</v>
      </c>
      <c r="H7" s="38"/>
      <c r="I7" s="32" t="s">
        <v>39</v>
      </c>
      <c r="J7" s="32" t="s">
        <v>40</v>
      </c>
    </row>
    <row r="8" spans="1:10" ht="14.25" x14ac:dyDescent="0.2">
      <c r="A8" s="13" t="s">
        <v>26</v>
      </c>
      <c r="B8" s="14">
        <f>C8+D8</f>
        <v>135</v>
      </c>
      <c r="C8" s="15">
        <f>'2019'!G8</f>
        <v>135</v>
      </c>
      <c r="D8" s="15">
        <f>'2019'!M8</f>
        <v>0</v>
      </c>
      <c r="E8" s="14">
        <f>F8+G8</f>
        <v>498</v>
      </c>
      <c r="F8" s="15">
        <f>'2020'!G8</f>
        <v>498</v>
      </c>
      <c r="G8" s="15">
        <f>'2020'!M8</f>
        <v>0</v>
      </c>
      <c r="H8" s="14">
        <f>I8+J8</f>
        <v>573</v>
      </c>
      <c r="I8" s="4">
        <f>'2021'!G8</f>
        <v>573</v>
      </c>
      <c r="J8" s="4">
        <f>'2021'!M8</f>
        <v>0</v>
      </c>
    </row>
    <row r="9" spans="1:10" x14ac:dyDescent="0.25">
      <c r="A9" s="16" t="s">
        <v>30</v>
      </c>
      <c r="B9" s="17">
        <f t="shared" ref="B9:B60" si="0">C9+D9</f>
        <v>64</v>
      </c>
      <c r="C9" s="18">
        <f>'2019'!G9</f>
        <v>64</v>
      </c>
      <c r="D9" s="18">
        <f>'2019'!M9</f>
        <v>0</v>
      </c>
      <c r="E9" s="17">
        <f t="shared" ref="E9:E60" si="1">F9+G9</f>
        <v>249</v>
      </c>
      <c r="F9" s="18">
        <f>'2020'!G9</f>
        <v>249</v>
      </c>
      <c r="G9" s="18">
        <f>'2020'!M9</f>
        <v>0</v>
      </c>
      <c r="H9" s="17">
        <f t="shared" ref="H9:H60" si="2">I9+J9</f>
        <v>238</v>
      </c>
      <c r="I9" s="19">
        <f>'2021'!G9</f>
        <v>238</v>
      </c>
      <c r="J9" s="19">
        <f>'2021'!M9</f>
        <v>0</v>
      </c>
    </row>
    <row r="10" spans="1:10" ht="30" x14ac:dyDescent="0.25">
      <c r="A10" s="16" t="s">
        <v>29</v>
      </c>
      <c r="B10" s="17">
        <f t="shared" si="0"/>
        <v>71</v>
      </c>
      <c r="C10" s="18">
        <f>'2019'!G10</f>
        <v>71</v>
      </c>
      <c r="D10" s="18">
        <f>'2019'!M10</f>
        <v>0</v>
      </c>
      <c r="E10" s="17">
        <f t="shared" si="1"/>
        <v>249</v>
      </c>
      <c r="F10" s="18">
        <f>'2020'!G10</f>
        <v>249</v>
      </c>
      <c r="G10" s="18">
        <f>'2020'!M10</f>
        <v>0</v>
      </c>
      <c r="H10" s="17">
        <f t="shared" si="2"/>
        <v>335</v>
      </c>
      <c r="I10" s="19">
        <f>'2021'!G10</f>
        <v>335</v>
      </c>
      <c r="J10" s="19">
        <f>'2021'!M10</f>
        <v>0</v>
      </c>
    </row>
    <row r="11" spans="1:10" x14ac:dyDescent="0.25">
      <c r="A11" s="16" t="s">
        <v>47</v>
      </c>
      <c r="B11" s="17">
        <f t="shared" si="0"/>
        <v>0</v>
      </c>
      <c r="C11" s="18">
        <f>'2019'!G11</f>
        <v>0</v>
      </c>
      <c r="D11" s="18">
        <f>'2019'!M11</f>
        <v>0</v>
      </c>
      <c r="E11" s="17">
        <f t="shared" si="1"/>
        <v>0</v>
      </c>
      <c r="F11" s="18">
        <f>'2020'!G11</f>
        <v>0</v>
      </c>
      <c r="G11" s="18">
        <f>'2020'!M11</f>
        <v>0</v>
      </c>
      <c r="H11" s="17">
        <f t="shared" si="2"/>
        <v>0</v>
      </c>
      <c r="I11" s="19">
        <f>'2021'!G11</f>
        <v>0</v>
      </c>
      <c r="J11" s="19">
        <f>'2021'!M11</f>
        <v>0</v>
      </c>
    </row>
    <row r="12" spans="1:10" ht="28.5" x14ac:dyDescent="0.2">
      <c r="A12" s="20" t="s">
        <v>27</v>
      </c>
      <c r="B12" s="14">
        <f t="shared" si="0"/>
        <v>292</v>
      </c>
      <c r="C12" s="15">
        <f>'2019'!G12</f>
        <v>292</v>
      </c>
      <c r="D12" s="15">
        <f>'2019'!M12</f>
        <v>0</v>
      </c>
      <c r="E12" s="14">
        <f t="shared" si="1"/>
        <v>317</v>
      </c>
      <c r="F12" s="15">
        <f>'2020'!G12</f>
        <v>317</v>
      </c>
      <c r="G12" s="15">
        <f>'2020'!M12</f>
        <v>0</v>
      </c>
      <c r="H12" s="14">
        <f t="shared" si="2"/>
        <v>256</v>
      </c>
      <c r="I12" s="4">
        <f>'2021'!G12</f>
        <v>256</v>
      </c>
      <c r="J12" s="4">
        <f>'2021'!M12</f>
        <v>0</v>
      </c>
    </row>
    <row r="13" spans="1:10" ht="75" x14ac:dyDescent="0.25">
      <c r="A13" s="16" t="s">
        <v>31</v>
      </c>
      <c r="B13" s="17">
        <f t="shared" si="0"/>
        <v>0</v>
      </c>
      <c r="C13" s="18">
        <f>'2019'!G13</f>
        <v>0</v>
      </c>
      <c r="D13" s="18">
        <f>'2019'!M13</f>
        <v>0</v>
      </c>
      <c r="E13" s="17">
        <f t="shared" si="1"/>
        <v>0</v>
      </c>
      <c r="F13" s="18">
        <f>'2020'!G13</f>
        <v>0</v>
      </c>
      <c r="G13" s="18">
        <f>'2020'!M13</f>
        <v>0</v>
      </c>
      <c r="H13" s="17">
        <f t="shared" si="2"/>
        <v>0</v>
      </c>
      <c r="I13" s="19">
        <f>'2021'!G13</f>
        <v>0</v>
      </c>
      <c r="J13" s="19">
        <f>'2021'!M13</f>
        <v>0</v>
      </c>
    </row>
    <row r="14" spans="1:10" ht="30" x14ac:dyDescent="0.25">
      <c r="A14" s="16" t="s">
        <v>32</v>
      </c>
      <c r="B14" s="17">
        <f t="shared" si="0"/>
        <v>0</v>
      </c>
      <c r="C14" s="18">
        <f>'2019'!G14</f>
        <v>0</v>
      </c>
      <c r="D14" s="18">
        <f>'2019'!M14</f>
        <v>0</v>
      </c>
      <c r="E14" s="17">
        <f t="shared" si="1"/>
        <v>0</v>
      </c>
      <c r="F14" s="18">
        <f>'2020'!G14</f>
        <v>0</v>
      </c>
      <c r="G14" s="18">
        <f>'2020'!M14</f>
        <v>0</v>
      </c>
      <c r="H14" s="17">
        <f t="shared" si="2"/>
        <v>0</v>
      </c>
      <c r="I14" s="19">
        <f>'2021'!G14</f>
        <v>0</v>
      </c>
      <c r="J14" s="19">
        <f>'2021'!M14</f>
        <v>0</v>
      </c>
    </row>
    <row r="15" spans="1:10" ht="45" x14ac:dyDescent="0.25">
      <c r="A15" s="16" t="s">
        <v>33</v>
      </c>
      <c r="B15" s="17">
        <f t="shared" si="0"/>
        <v>292</v>
      </c>
      <c r="C15" s="18">
        <f>'2019'!G15</f>
        <v>292</v>
      </c>
      <c r="D15" s="18">
        <f>'2019'!M15</f>
        <v>0</v>
      </c>
      <c r="E15" s="17">
        <f t="shared" si="1"/>
        <v>317</v>
      </c>
      <c r="F15" s="18">
        <f>'2020'!G15</f>
        <v>317</v>
      </c>
      <c r="G15" s="18">
        <f>'2020'!M15</f>
        <v>0</v>
      </c>
      <c r="H15" s="17">
        <f t="shared" si="2"/>
        <v>256</v>
      </c>
      <c r="I15" s="19">
        <f>'2021'!G15</f>
        <v>256</v>
      </c>
      <c r="J15" s="19">
        <f>'2021'!M15</f>
        <v>0</v>
      </c>
    </row>
    <row r="16" spans="1:10" x14ac:dyDescent="0.25">
      <c r="A16" s="16" t="s">
        <v>34</v>
      </c>
      <c r="B16" s="17">
        <f t="shared" si="0"/>
        <v>0</v>
      </c>
      <c r="C16" s="18">
        <f>'2019'!G16</f>
        <v>0</v>
      </c>
      <c r="D16" s="18">
        <f>'2019'!M16</f>
        <v>0</v>
      </c>
      <c r="E16" s="17">
        <f t="shared" si="1"/>
        <v>0</v>
      </c>
      <c r="F16" s="18">
        <f>'2020'!G16</f>
        <v>0</v>
      </c>
      <c r="G16" s="18">
        <f>'2020'!M16</f>
        <v>0</v>
      </c>
      <c r="H16" s="17">
        <f t="shared" si="2"/>
        <v>0</v>
      </c>
      <c r="I16" s="19">
        <f>'2021'!G16</f>
        <v>0</v>
      </c>
      <c r="J16" s="19">
        <f>'2021'!M16</f>
        <v>0</v>
      </c>
    </row>
    <row r="17" spans="1:10" ht="14.25" x14ac:dyDescent="0.2">
      <c r="A17" s="20" t="s">
        <v>28</v>
      </c>
      <c r="B17" s="14">
        <f t="shared" si="0"/>
        <v>8156</v>
      </c>
      <c r="C17" s="15">
        <f>'2019'!G17</f>
        <v>6853</v>
      </c>
      <c r="D17" s="15">
        <f>'2019'!M17</f>
        <v>1303</v>
      </c>
      <c r="E17" s="14">
        <f t="shared" si="1"/>
        <v>8889</v>
      </c>
      <c r="F17" s="15">
        <f>'2020'!G17</f>
        <v>7381</v>
      </c>
      <c r="G17" s="15">
        <f>'2020'!M17</f>
        <v>1508</v>
      </c>
      <c r="H17" s="14">
        <f t="shared" si="2"/>
        <v>8524</v>
      </c>
      <c r="I17" s="4">
        <f>'2021'!G17</f>
        <v>7197</v>
      </c>
      <c r="J17" s="4">
        <f>'2021'!M17</f>
        <v>1327</v>
      </c>
    </row>
    <row r="18" spans="1:10" x14ac:dyDescent="0.25">
      <c r="A18" s="16" t="s">
        <v>14</v>
      </c>
      <c r="B18" s="17">
        <f t="shared" si="0"/>
        <v>8156</v>
      </c>
      <c r="C18" s="18">
        <f>'2019'!G18</f>
        <v>6853</v>
      </c>
      <c r="D18" s="18">
        <f>'2019'!M18</f>
        <v>1303</v>
      </c>
      <c r="E18" s="17">
        <f t="shared" si="1"/>
        <v>8889</v>
      </c>
      <c r="F18" s="18">
        <f>'2020'!G18</f>
        <v>7381</v>
      </c>
      <c r="G18" s="18">
        <f>'2020'!M18</f>
        <v>1508</v>
      </c>
      <c r="H18" s="17">
        <f t="shared" si="2"/>
        <v>8524</v>
      </c>
      <c r="I18" s="19">
        <f>'2021'!G18</f>
        <v>7197</v>
      </c>
      <c r="J18" s="19">
        <f>'2021'!M18</f>
        <v>1327</v>
      </c>
    </row>
    <row r="19" spans="1:10" ht="30" x14ac:dyDescent="0.25">
      <c r="A19" s="16" t="s">
        <v>15</v>
      </c>
      <c r="B19" s="17">
        <f t="shared" si="0"/>
        <v>0</v>
      </c>
      <c r="C19" s="18">
        <f>'2019'!G19</f>
        <v>0</v>
      </c>
      <c r="D19" s="18">
        <f>'2019'!M19</f>
        <v>0</v>
      </c>
      <c r="E19" s="17">
        <f t="shared" si="1"/>
        <v>0</v>
      </c>
      <c r="F19" s="18">
        <f>'2020'!G19</f>
        <v>0</v>
      </c>
      <c r="G19" s="18">
        <f>'2020'!M19</f>
        <v>0</v>
      </c>
      <c r="H19" s="17">
        <f t="shared" si="2"/>
        <v>0</v>
      </c>
      <c r="I19" s="19">
        <f>'2021'!G19</f>
        <v>0</v>
      </c>
      <c r="J19" s="19">
        <f>'2021'!M19</f>
        <v>0</v>
      </c>
    </row>
    <row r="20" spans="1:10" ht="14.25" x14ac:dyDescent="0.2">
      <c r="A20" s="21" t="s">
        <v>24</v>
      </c>
      <c r="B20" s="14">
        <f t="shared" si="0"/>
        <v>1501</v>
      </c>
      <c r="C20" s="15">
        <f>'2019'!G20</f>
        <v>1501</v>
      </c>
      <c r="D20" s="15">
        <f>'2019'!M20</f>
        <v>0</v>
      </c>
      <c r="E20" s="14">
        <f t="shared" si="1"/>
        <v>2407</v>
      </c>
      <c r="F20" s="15">
        <f>'2020'!G20</f>
        <v>2407</v>
      </c>
      <c r="G20" s="15">
        <f>'2020'!M20</f>
        <v>0</v>
      </c>
      <c r="H20" s="14">
        <f t="shared" si="2"/>
        <v>3486</v>
      </c>
      <c r="I20" s="4">
        <f>'2021'!G20</f>
        <v>3486</v>
      </c>
      <c r="J20" s="4">
        <f>'2021'!M20</f>
        <v>0</v>
      </c>
    </row>
    <row r="21" spans="1:10" ht="30" x14ac:dyDescent="0.25">
      <c r="A21" s="23" t="s">
        <v>7</v>
      </c>
      <c r="B21" s="17">
        <f t="shared" si="0"/>
        <v>0</v>
      </c>
      <c r="C21" s="18">
        <f>'2019'!G21</f>
        <v>0</v>
      </c>
      <c r="D21" s="18">
        <f>'2019'!M21</f>
        <v>0</v>
      </c>
      <c r="E21" s="17">
        <f t="shared" si="1"/>
        <v>368</v>
      </c>
      <c r="F21" s="18">
        <f>'2020'!G21</f>
        <v>368</v>
      </c>
      <c r="G21" s="18">
        <f>'2020'!M21</f>
        <v>0</v>
      </c>
      <c r="H21" s="17">
        <f t="shared" si="2"/>
        <v>1127</v>
      </c>
      <c r="I21" s="19">
        <f>'2021'!G21</f>
        <v>1127</v>
      </c>
      <c r="J21" s="19">
        <f>'2021'!M21</f>
        <v>0</v>
      </c>
    </row>
    <row r="22" spans="1:10" x14ac:dyDescent="0.25">
      <c r="A22" s="23" t="s">
        <v>8</v>
      </c>
      <c r="B22" s="17">
        <f t="shared" si="0"/>
        <v>1360</v>
      </c>
      <c r="C22" s="18">
        <f>'2019'!G22</f>
        <v>1360</v>
      </c>
      <c r="D22" s="18">
        <f>'2019'!M22</f>
        <v>0</v>
      </c>
      <c r="E22" s="17">
        <f t="shared" si="1"/>
        <v>1866</v>
      </c>
      <c r="F22" s="18">
        <f>'2020'!G22</f>
        <v>1866</v>
      </c>
      <c r="G22" s="18">
        <f>'2020'!M22</f>
        <v>0</v>
      </c>
      <c r="H22" s="17">
        <f t="shared" si="2"/>
        <v>2107</v>
      </c>
      <c r="I22" s="19">
        <f>'2021'!G22</f>
        <v>2107</v>
      </c>
      <c r="J22" s="19">
        <f>'2021'!M22</f>
        <v>0</v>
      </c>
    </row>
    <row r="23" spans="1:10" x14ac:dyDescent="0.25">
      <c r="A23" s="23" t="s">
        <v>1</v>
      </c>
      <c r="B23" s="17">
        <f t="shared" si="0"/>
        <v>0</v>
      </c>
      <c r="C23" s="18">
        <f>'2019'!G23</f>
        <v>0</v>
      </c>
      <c r="D23" s="18">
        <f>'2019'!M23</f>
        <v>0</v>
      </c>
      <c r="E23" s="17">
        <f t="shared" si="1"/>
        <v>272</v>
      </c>
      <c r="F23" s="18">
        <f>'2020'!G23</f>
        <v>272</v>
      </c>
      <c r="G23" s="18">
        <f>'2020'!M23</f>
        <v>0</v>
      </c>
      <c r="H23" s="17">
        <f t="shared" si="2"/>
        <v>872</v>
      </c>
      <c r="I23" s="19">
        <f>'2021'!G23</f>
        <v>872</v>
      </c>
      <c r="J23" s="19">
        <f>'2021'!M23</f>
        <v>0</v>
      </c>
    </row>
    <row r="24" spans="1:10" x14ac:dyDescent="0.25">
      <c r="A24" s="23" t="s">
        <v>2</v>
      </c>
      <c r="B24" s="17">
        <f t="shared" si="0"/>
        <v>1360</v>
      </c>
      <c r="C24" s="18">
        <f>'2019'!G24</f>
        <v>1360</v>
      </c>
      <c r="D24" s="18">
        <f>'2019'!M24</f>
        <v>0</v>
      </c>
      <c r="E24" s="17">
        <f t="shared" si="1"/>
        <v>1594</v>
      </c>
      <c r="F24" s="18">
        <f>'2020'!G24</f>
        <v>1594</v>
      </c>
      <c r="G24" s="18">
        <f>'2020'!M24</f>
        <v>0</v>
      </c>
      <c r="H24" s="17">
        <f t="shared" si="2"/>
        <v>1235</v>
      </c>
      <c r="I24" s="19">
        <f>'2021'!G24</f>
        <v>1235</v>
      </c>
      <c r="J24" s="19">
        <f>'2021'!M24</f>
        <v>0</v>
      </c>
    </row>
    <row r="25" spans="1:10" x14ac:dyDescent="0.25">
      <c r="A25" s="23" t="s">
        <v>9</v>
      </c>
      <c r="B25" s="17">
        <f t="shared" si="0"/>
        <v>141</v>
      </c>
      <c r="C25" s="18">
        <f>'2019'!G25</f>
        <v>141</v>
      </c>
      <c r="D25" s="18">
        <f>'2019'!M25</f>
        <v>0</v>
      </c>
      <c r="E25" s="17">
        <f t="shared" si="1"/>
        <v>140</v>
      </c>
      <c r="F25" s="18">
        <f>'2020'!G25</f>
        <v>140</v>
      </c>
      <c r="G25" s="18">
        <f>'2020'!M25</f>
        <v>0</v>
      </c>
      <c r="H25" s="17">
        <f t="shared" si="2"/>
        <v>120</v>
      </c>
      <c r="I25" s="19">
        <f>'2021'!G25</f>
        <v>120</v>
      </c>
      <c r="J25" s="19">
        <f>'2021'!M25</f>
        <v>0</v>
      </c>
    </row>
    <row r="26" spans="1:10" ht="45" x14ac:dyDescent="0.25">
      <c r="A26" s="23" t="s">
        <v>22</v>
      </c>
      <c r="B26" s="17">
        <f t="shared" si="0"/>
        <v>0</v>
      </c>
      <c r="C26" s="18">
        <f>'2019'!G26</f>
        <v>0</v>
      </c>
      <c r="D26" s="18">
        <f>'2019'!M26</f>
        <v>0</v>
      </c>
      <c r="E26" s="17">
        <f t="shared" si="1"/>
        <v>33</v>
      </c>
      <c r="F26" s="18">
        <f>'2020'!G26</f>
        <v>33</v>
      </c>
      <c r="G26" s="18">
        <f>'2020'!M26</f>
        <v>0</v>
      </c>
      <c r="H26" s="17">
        <f t="shared" si="2"/>
        <v>132</v>
      </c>
      <c r="I26" s="19">
        <f>'2021'!G26</f>
        <v>132</v>
      </c>
      <c r="J26" s="19">
        <f>'2021'!M26</f>
        <v>0</v>
      </c>
    </row>
    <row r="27" spans="1:10" ht="28.5" x14ac:dyDescent="0.2">
      <c r="A27" s="24" t="s">
        <v>23</v>
      </c>
      <c r="B27" s="14">
        <f t="shared" si="0"/>
        <v>5551</v>
      </c>
      <c r="C27" s="15">
        <f>'2019'!G27</f>
        <v>4458</v>
      </c>
      <c r="D27" s="15">
        <f>'2019'!M27</f>
        <v>1093</v>
      </c>
      <c r="E27" s="14">
        <f t="shared" si="1"/>
        <v>6829</v>
      </c>
      <c r="F27" s="15">
        <f>'2020'!G27</f>
        <v>5495</v>
      </c>
      <c r="G27" s="15">
        <f>'2020'!M27</f>
        <v>1334</v>
      </c>
      <c r="H27" s="14">
        <f t="shared" si="2"/>
        <v>6015</v>
      </c>
      <c r="I27" s="4">
        <f>'2021'!G27</f>
        <v>4863</v>
      </c>
      <c r="J27" s="4">
        <f>'2021'!M27</f>
        <v>1152</v>
      </c>
    </row>
    <row r="28" spans="1:10" x14ac:dyDescent="0.25">
      <c r="A28" s="16" t="s">
        <v>14</v>
      </c>
      <c r="B28" s="17">
        <f t="shared" si="0"/>
        <v>5493</v>
      </c>
      <c r="C28" s="18">
        <f>'2019'!G28</f>
        <v>4400</v>
      </c>
      <c r="D28" s="18">
        <f>'2019'!M28</f>
        <v>1093</v>
      </c>
      <c r="E28" s="17">
        <f t="shared" si="1"/>
        <v>6771</v>
      </c>
      <c r="F28" s="18">
        <f>'2020'!G28</f>
        <v>5437</v>
      </c>
      <c r="G28" s="18">
        <f>'2020'!M28</f>
        <v>1334</v>
      </c>
      <c r="H28" s="17">
        <f t="shared" si="2"/>
        <v>5969</v>
      </c>
      <c r="I28" s="19">
        <f>'2021'!G28</f>
        <v>4817</v>
      </c>
      <c r="J28" s="19">
        <f>'2021'!M28</f>
        <v>1152</v>
      </c>
    </row>
    <row r="29" spans="1:10" ht="30" x14ac:dyDescent="0.25">
      <c r="A29" s="16" t="s">
        <v>15</v>
      </c>
      <c r="B29" s="17">
        <f t="shared" si="0"/>
        <v>58</v>
      </c>
      <c r="C29" s="18">
        <f>'2019'!G29</f>
        <v>58</v>
      </c>
      <c r="D29" s="18">
        <f>'2019'!M29</f>
        <v>0</v>
      </c>
      <c r="E29" s="17">
        <f t="shared" si="1"/>
        <v>58</v>
      </c>
      <c r="F29" s="18">
        <f>'2020'!G29</f>
        <v>58</v>
      </c>
      <c r="G29" s="18">
        <f>'2020'!M29</f>
        <v>0</v>
      </c>
      <c r="H29" s="17">
        <f t="shared" si="2"/>
        <v>46</v>
      </c>
      <c r="I29" s="19">
        <f>'2021'!G29</f>
        <v>46</v>
      </c>
      <c r="J29" s="19">
        <f>'2021'!M29</f>
        <v>0</v>
      </c>
    </row>
    <row r="30" spans="1:10" ht="71.25" x14ac:dyDescent="0.2">
      <c r="A30" s="24" t="s">
        <v>35</v>
      </c>
      <c r="B30" s="14">
        <f t="shared" si="0"/>
        <v>2915</v>
      </c>
      <c r="C30" s="15">
        <f>'2019'!G30</f>
        <v>0</v>
      </c>
      <c r="D30" s="15">
        <f>'2019'!M30</f>
        <v>2915</v>
      </c>
      <c r="E30" s="14">
        <f t="shared" si="1"/>
        <v>3168</v>
      </c>
      <c r="F30" s="15">
        <f>'2020'!G30</f>
        <v>0</v>
      </c>
      <c r="G30" s="15">
        <f>'2020'!M30</f>
        <v>3168</v>
      </c>
      <c r="H30" s="14">
        <f t="shared" si="2"/>
        <v>2722</v>
      </c>
      <c r="I30" s="4">
        <f>'2021'!G30</f>
        <v>0</v>
      </c>
      <c r="J30" s="4">
        <f>'2021'!M30</f>
        <v>2722</v>
      </c>
    </row>
    <row r="31" spans="1:10" ht="30" x14ac:dyDescent="0.25">
      <c r="A31" s="25" t="s">
        <v>51</v>
      </c>
      <c r="B31" s="17">
        <f t="shared" si="0"/>
        <v>1091</v>
      </c>
      <c r="C31" s="18">
        <f>'2019'!G31</f>
        <v>0</v>
      </c>
      <c r="D31" s="18">
        <f>'2019'!M31</f>
        <v>1091</v>
      </c>
      <c r="E31" s="17">
        <f t="shared" si="1"/>
        <v>1193</v>
      </c>
      <c r="F31" s="18">
        <f>'2020'!G31</f>
        <v>0</v>
      </c>
      <c r="G31" s="18">
        <f>'2020'!M31</f>
        <v>1193</v>
      </c>
      <c r="H31" s="17">
        <f t="shared" si="2"/>
        <v>1029</v>
      </c>
      <c r="I31" s="19">
        <f>'2021'!G31</f>
        <v>0</v>
      </c>
      <c r="J31" s="19">
        <f>'2021'!M31</f>
        <v>1029</v>
      </c>
    </row>
    <row r="32" spans="1:10" x14ac:dyDescent="0.25">
      <c r="A32" s="16" t="s">
        <v>14</v>
      </c>
      <c r="B32" s="17">
        <f t="shared" si="0"/>
        <v>1091</v>
      </c>
      <c r="C32" s="18">
        <f>'2019'!G32</f>
        <v>0</v>
      </c>
      <c r="D32" s="18">
        <f>'2019'!M32</f>
        <v>1091</v>
      </c>
      <c r="E32" s="17">
        <f t="shared" si="1"/>
        <v>1193</v>
      </c>
      <c r="F32" s="18">
        <f>'2020'!G32</f>
        <v>0</v>
      </c>
      <c r="G32" s="18">
        <f>'2020'!M32</f>
        <v>1193</v>
      </c>
      <c r="H32" s="17">
        <f t="shared" si="2"/>
        <v>1029</v>
      </c>
      <c r="I32" s="19">
        <f>'2021'!G32</f>
        <v>0</v>
      </c>
      <c r="J32" s="19">
        <f>'2021'!M32</f>
        <v>1029</v>
      </c>
    </row>
    <row r="33" spans="1:10" ht="30" x14ac:dyDescent="0.2">
      <c r="A33" s="16" t="s">
        <v>15</v>
      </c>
      <c r="B33" s="14">
        <f t="shared" si="0"/>
        <v>0</v>
      </c>
      <c r="C33" s="15">
        <f>'2019'!G33</f>
        <v>0</v>
      </c>
      <c r="D33" s="15">
        <f>'2019'!M33</f>
        <v>0</v>
      </c>
      <c r="E33" s="14">
        <f t="shared" si="1"/>
        <v>0</v>
      </c>
      <c r="F33" s="15">
        <f>'2020'!G33</f>
        <v>0</v>
      </c>
      <c r="G33" s="15">
        <f>'2020'!M33</f>
        <v>0</v>
      </c>
      <c r="H33" s="14">
        <f t="shared" si="2"/>
        <v>0</v>
      </c>
      <c r="I33" s="4">
        <f>'2021'!G33</f>
        <v>0</v>
      </c>
      <c r="J33" s="4">
        <f>'2021'!M33</f>
        <v>0</v>
      </c>
    </row>
    <row r="34" spans="1:10" x14ac:dyDescent="0.25">
      <c r="A34" s="25" t="s">
        <v>52</v>
      </c>
      <c r="B34" s="17">
        <f t="shared" si="0"/>
        <v>1824</v>
      </c>
      <c r="C34" s="18">
        <f>'2019'!G34</f>
        <v>0</v>
      </c>
      <c r="D34" s="18">
        <f>'2019'!M34</f>
        <v>1824</v>
      </c>
      <c r="E34" s="17">
        <f t="shared" si="1"/>
        <v>1975</v>
      </c>
      <c r="F34" s="18">
        <f>'2020'!G34</f>
        <v>0</v>
      </c>
      <c r="G34" s="18">
        <f>'2020'!M34</f>
        <v>1975</v>
      </c>
      <c r="H34" s="17">
        <f t="shared" si="2"/>
        <v>1693</v>
      </c>
      <c r="I34" s="19">
        <f>'2021'!G34</f>
        <v>0</v>
      </c>
      <c r="J34" s="19">
        <f>'2021'!M34</f>
        <v>1693</v>
      </c>
    </row>
    <row r="35" spans="1:10" x14ac:dyDescent="0.25">
      <c r="A35" s="16" t="s">
        <v>14</v>
      </c>
      <c r="B35" s="17">
        <f t="shared" si="0"/>
        <v>1824</v>
      </c>
      <c r="C35" s="18">
        <f>'2019'!G35</f>
        <v>0</v>
      </c>
      <c r="D35" s="18">
        <f>'2019'!M35</f>
        <v>1824</v>
      </c>
      <c r="E35" s="17">
        <f t="shared" si="1"/>
        <v>1975</v>
      </c>
      <c r="F35" s="18">
        <f>'2020'!G35</f>
        <v>0</v>
      </c>
      <c r="G35" s="18">
        <f>'2020'!M35</f>
        <v>1975</v>
      </c>
      <c r="H35" s="17">
        <f t="shared" si="2"/>
        <v>1693</v>
      </c>
      <c r="I35" s="19">
        <f>'2021'!G35</f>
        <v>0</v>
      </c>
      <c r="J35" s="19">
        <f>'2021'!M35</f>
        <v>1693</v>
      </c>
    </row>
    <row r="36" spans="1:10" ht="30" x14ac:dyDescent="0.25">
      <c r="A36" s="16" t="s">
        <v>15</v>
      </c>
      <c r="B36" s="17">
        <f t="shared" si="0"/>
        <v>0</v>
      </c>
      <c r="C36" s="18">
        <f>'2019'!G36</f>
        <v>0</v>
      </c>
      <c r="D36" s="18">
        <f>'2019'!M36</f>
        <v>0</v>
      </c>
      <c r="E36" s="17">
        <f t="shared" si="1"/>
        <v>0</v>
      </c>
      <c r="F36" s="18">
        <f>'2020'!G36</f>
        <v>0</v>
      </c>
      <c r="G36" s="18">
        <f>'2020'!M36</f>
        <v>0</v>
      </c>
      <c r="H36" s="17">
        <f t="shared" si="2"/>
        <v>0</v>
      </c>
      <c r="I36" s="19">
        <f>'2021'!G36</f>
        <v>0</v>
      </c>
      <c r="J36" s="19">
        <f>'2021'!M36</f>
        <v>0</v>
      </c>
    </row>
    <row r="37" spans="1:10" ht="42.75" x14ac:dyDescent="0.2">
      <c r="A37" s="24" t="s">
        <v>25</v>
      </c>
      <c r="B37" s="14">
        <f t="shared" si="0"/>
        <v>3606</v>
      </c>
      <c r="C37" s="15">
        <f>'2019'!G37</f>
        <v>402</v>
      </c>
      <c r="D37" s="15">
        <f>'2019'!M37</f>
        <v>3204</v>
      </c>
      <c r="E37" s="14">
        <f t="shared" si="1"/>
        <v>3882</v>
      </c>
      <c r="F37" s="15">
        <f>'2020'!G37</f>
        <v>635</v>
      </c>
      <c r="G37" s="15">
        <f>'2020'!M37</f>
        <v>3247</v>
      </c>
      <c r="H37" s="14">
        <f t="shared" si="2"/>
        <v>3393</v>
      </c>
      <c r="I37" s="4">
        <f>'2021'!G37</f>
        <v>679</v>
      </c>
      <c r="J37" s="4">
        <f>'2021'!M37</f>
        <v>2714</v>
      </c>
    </row>
    <row r="38" spans="1:10" x14ac:dyDescent="0.25">
      <c r="A38" s="25" t="s">
        <v>53</v>
      </c>
      <c r="B38" s="17">
        <f t="shared" si="0"/>
        <v>0</v>
      </c>
      <c r="C38" s="18">
        <f>'2019'!G38</f>
        <v>0</v>
      </c>
      <c r="D38" s="18">
        <f>'2019'!M38</f>
        <v>0</v>
      </c>
      <c r="E38" s="17">
        <f t="shared" si="1"/>
        <v>50</v>
      </c>
      <c r="F38" s="18">
        <f>'2020'!G38</f>
        <v>0</v>
      </c>
      <c r="G38" s="18">
        <f>'2020'!M38</f>
        <v>50</v>
      </c>
      <c r="H38" s="17">
        <f t="shared" si="2"/>
        <v>67</v>
      </c>
      <c r="I38" s="19">
        <f>'2021'!G38</f>
        <v>0</v>
      </c>
      <c r="J38" s="19">
        <f>'2021'!M38</f>
        <v>67</v>
      </c>
    </row>
    <row r="39" spans="1:10" x14ac:dyDescent="0.25">
      <c r="A39" s="16" t="s">
        <v>14</v>
      </c>
      <c r="B39" s="17">
        <f t="shared" si="0"/>
        <v>0</v>
      </c>
      <c r="C39" s="18">
        <f>'2019'!G39</f>
        <v>0</v>
      </c>
      <c r="D39" s="18">
        <f>'2019'!M39</f>
        <v>0</v>
      </c>
      <c r="E39" s="17">
        <f t="shared" si="1"/>
        <v>50</v>
      </c>
      <c r="F39" s="18">
        <f>'2020'!G39</f>
        <v>0</v>
      </c>
      <c r="G39" s="18">
        <f>'2020'!M39</f>
        <v>50</v>
      </c>
      <c r="H39" s="17">
        <f t="shared" si="2"/>
        <v>67</v>
      </c>
      <c r="I39" s="19">
        <f>'2021'!G39</f>
        <v>0</v>
      </c>
      <c r="J39" s="19">
        <f>'2021'!M39</f>
        <v>67</v>
      </c>
    </row>
    <row r="40" spans="1:10" ht="30" x14ac:dyDescent="0.25">
      <c r="A40" s="16" t="s">
        <v>15</v>
      </c>
      <c r="B40" s="17">
        <f t="shared" si="0"/>
        <v>0</v>
      </c>
      <c r="C40" s="18">
        <f>'2019'!G40</f>
        <v>0</v>
      </c>
      <c r="D40" s="18">
        <f>'2019'!M40</f>
        <v>0</v>
      </c>
      <c r="E40" s="17">
        <f t="shared" si="1"/>
        <v>0</v>
      </c>
      <c r="F40" s="18">
        <f>'2020'!G40</f>
        <v>0</v>
      </c>
      <c r="G40" s="18">
        <f>'2020'!M40</f>
        <v>0</v>
      </c>
      <c r="H40" s="17">
        <f t="shared" si="2"/>
        <v>0</v>
      </c>
      <c r="I40" s="19">
        <f>'2021'!G40</f>
        <v>0</v>
      </c>
      <c r="J40" s="19">
        <f>'2021'!M40</f>
        <v>0</v>
      </c>
    </row>
    <row r="41" spans="1:10" x14ac:dyDescent="0.25">
      <c r="A41" s="25" t="s">
        <v>54</v>
      </c>
      <c r="B41" s="17">
        <f t="shared" si="0"/>
        <v>0</v>
      </c>
      <c r="C41" s="18">
        <f>'2019'!G41</f>
        <v>0</v>
      </c>
      <c r="D41" s="18">
        <f>'2019'!M41</f>
        <v>0</v>
      </c>
      <c r="E41" s="17">
        <f t="shared" si="1"/>
        <v>0</v>
      </c>
      <c r="F41" s="18">
        <f>'2020'!G41</f>
        <v>0</v>
      </c>
      <c r="G41" s="18">
        <f>'2020'!M41</f>
        <v>0</v>
      </c>
      <c r="H41" s="17">
        <f t="shared" si="2"/>
        <v>0</v>
      </c>
      <c r="I41" s="19">
        <f>'2021'!G41</f>
        <v>0</v>
      </c>
      <c r="J41" s="19">
        <f>'2021'!M41</f>
        <v>0</v>
      </c>
    </row>
    <row r="42" spans="1:10" x14ac:dyDescent="0.25">
      <c r="A42" s="16" t="s">
        <v>14</v>
      </c>
      <c r="B42" s="17">
        <f t="shared" si="0"/>
        <v>0</v>
      </c>
      <c r="C42" s="18">
        <f>'2019'!G42</f>
        <v>0</v>
      </c>
      <c r="D42" s="18">
        <f>'2019'!M42</f>
        <v>0</v>
      </c>
      <c r="E42" s="17">
        <f t="shared" si="1"/>
        <v>0</v>
      </c>
      <c r="F42" s="18">
        <f>'2020'!G42</f>
        <v>0</v>
      </c>
      <c r="G42" s="18">
        <f>'2020'!M42</f>
        <v>0</v>
      </c>
      <c r="H42" s="17">
        <f t="shared" si="2"/>
        <v>0</v>
      </c>
      <c r="I42" s="19">
        <f>'2021'!G42</f>
        <v>0</v>
      </c>
      <c r="J42" s="19">
        <f>'2021'!M42</f>
        <v>0</v>
      </c>
    </row>
    <row r="43" spans="1:10" ht="30" x14ac:dyDescent="0.25">
      <c r="A43" s="16" t="s">
        <v>15</v>
      </c>
      <c r="B43" s="17">
        <f t="shared" si="0"/>
        <v>0</v>
      </c>
      <c r="C43" s="18">
        <f>'2019'!G43</f>
        <v>0</v>
      </c>
      <c r="D43" s="18">
        <f>'2019'!M43</f>
        <v>0</v>
      </c>
      <c r="E43" s="17">
        <f t="shared" si="1"/>
        <v>0</v>
      </c>
      <c r="F43" s="18">
        <f>'2020'!G43</f>
        <v>0</v>
      </c>
      <c r="G43" s="18">
        <f>'2020'!M43</f>
        <v>0</v>
      </c>
      <c r="H43" s="17">
        <f t="shared" si="2"/>
        <v>0</v>
      </c>
      <c r="I43" s="19">
        <f>'2021'!G43</f>
        <v>0</v>
      </c>
      <c r="J43" s="19">
        <f>'2021'!M43</f>
        <v>0</v>
      </c>
    </row>
    <row r="44" spans="1:10" x14ac:dyDescent="0.25">
      <c r="A44" s="25" t="s">
        <v>57</v>
      </c>
      <c r="B44" s="17">
        <f t="shared" si="0"/>
        <v>3606</v>
      </c>
      <c r="C44" s="18">
        <f>'2019'!G44</f>
        <v>402</v>
      </c>
      <c r="D44" s="18">
        <f>'2019'!M44</f>
        <v>3204</v>
      </c>
      <c r="E44" s="17">
        <f t="shared" si="1"/>
        <v>3832</v>
      </c>
      <c r="F44" s="18">
        <f>'2020'!G44</f>
        <v>635</v>
      </c>
      <c r="G44" s="18">
        <f>'2020'!M44</f>
        <v>3197</v>
      </c>
      <c r="H44" s="17">
        <f t="shared" si="2"/>
        <v>3326</v>
      </c>
      <c r="I44" s="19">
        <f>'2021'!G44</f>
        <v>679</v>
      </c>
      <c r="J44" s="19">
        <f>'2021'!M44</f>
        <v>2647</v>
      </c>
    </row>
    <row r="45" spans="1:10" x14ac:dyDescent="0.25">
      <c r="A45" s="16" t="s">
        <v>14</v>
      </c>
      <c r="B45" s="17">
        <f t="shared" si="0"/>
        <v>3606</v>
      </c>
      <c r="C45" s="18">
        <f>'2019'!G45</f>
        <v>402</v>
      </c>
      <c r="D45" s="18">
        <f>'2019'!M45</f>
        <v>3204</v>
      </c>
      <c r="E45" s="17">
        <f t="shared" si="1"/>
        <v>3832</v>
      </c>
      <c r="F45" s="18">
        <f>'2020'!G45</f>
        <v>635</v>
      </c>
      <c r="G45" s="18">
        <f>'2020'!M45</f>
        <v>3197</v>
      </c>
      <c r="H45" s="17">
        <f t="shared" si="2"/>
        <v>3326</v>
      </c>
      <c r="I45" s="19">
        <f>'2021'!G45</f>
        <v>679</v>
      </c>
      <c r="J45" s="19">
        <f>'2021'!M45</f>
        <v>2647</v>
      </c>
    </row>
    <row r="46" spans="1:10" ht="30" x14ac:dyDescent="0.25">
      <c r="A46" s="16" t="s">
        <v>15</v>
      </c>
      <c r="B46" s="17">
        <f t="shared" si="0"/>
        <v>0</v>
      </c>
      <c r="C46" s="18">
        <f>'2019'!G46</f>
        <v>0</v>
      </c>
      <c r="D46" s="18">
        <f>'2019'!M46</f>
        <v>0</v>
      </c>
      <c r="E46" s="17">
        <f t="shared" si="1"/>
        <v>0</v>
      </c>
      <c r="F46" s="18">
        <f>'2020'!G46</f>
        <v>0</v>
      </c>
      <c r="G46" s="18">
        <f>'2020'!M46</f>
        <v>0</v>
      </c>
      <c r="H46" s="17">
        <f t="shared" si="2"/>
        <v>0</v>
      </c>
      <c r="I46" s="19">
        <f>'2021'!G46</f>
        <v>0</v>
      </c>
      <c r="J46" s="19">
        <f>'2021'!M46</f>
        <v>0</v>
      </c>
    </row>
    <row r="47" spans="1:10" x14ac:dyDescent="0.25">
      <c r="A47" s="16" t="s">
        <v>38</v>
      </c>
      <c r="B47" s="17">
        <f t="shared" si="0"/>
        <v>0</v>
      </c>
      <c r="C47" s="18">
        <f>'2019'!G47</f>
        <v>0</v>
      </c>
      <c r="D47" s="18">
        <f>'2019'!M47</f>
        <v>0</v>
      </c>
      <c r="E47" s="17">
        <f t="shared" si="1"/>
        <v>0</v>
      </c>
      <c r="F47" s="18">
        <f>'2020'!G47</f>
        <v>0</v>
      </c>
      <c r="G47" s="18">
        <f>'2020'!M47</f>
        <v>0</v>
      </c>
      <c r="H47" s="17">
        <f t="shared" si="2"/>
        <v>0</v>
      </c>
      <c r="I47" s="19">
        <f>'2021'!G47</f>
        <v>0</v>
      </c>
      <c r="J47" s="19">
        <f>'2021'!M47</f>
        <v>0</v>
      </c>
    </row>
    <row r="48" spans="1:10" ht="28.5" x14ac:dyDescent="0.25">
      <c r="A48" s="24" t="s">
        <v>36</v>
      </c>
      <c r="B48" s="17">
        <f t="shared" si="0"/>
        <v>1566</v>
      </c>
      <c r="C48" s="18">
        <f>'2019'!G48</f>
        <v>0</v>
      </c>
      <c r="D48" s="18">
        <f>'2019'!M48</f>
        <v>1566</v>
      </c>
      <c r="E48" s="17">
        <f t="shared" si="1"/>
        <v>1894</v>
      </c>
      <c r="F48" s="18">
        <f>'2020'!G48</f>
        <v>0</v>
      </c>
      <c r="G48" s="18">
        <f>'2020'!M48</f>
        <v>1894</v>
      </c>
      <c r="H48" s="17">
        <f t="shared" si="2"/>
        <v>1651</v>
      </c>
      <c r="I48" s="19">
        <f>'2021'!G48</f>
        <v>0</v>
      </c>
      <c r="J48" s="19">
        <f>'2021'!M48</f>
        <v>1651</v>
      </c>
    </row>
    <row r="49" spans="1:10" ht="30" x14ac:dyDescent="0.25">
      <c r="A49" s="25" t="s">
        <v>55</v>
      </c>
      <c r="B49" s="17">
        <f t="shared" si="0"/>
        <v>576</v>
      </c>
      <c r="C49" s="18">
        <f>'2019'!G49</f>
        <v>0</v>
      </c>
      <c r="D49" s="18">
        <f>'2019'!M49</f>
        <v>576</v>
      </c>
      <c r="E49" s="17">
        <f t="shared" si="1"/>
        <v>576</v>
      </c>
      <c r="F49" s="18">
        <f>'2020'!G49</f>
        <v>0</v>
      </c>
      <c r="G49" s="18">
        <f>'2020'!M49</f>
        <v>576</v>
      </c>
      <c r="H49" s="17">
        <f t="shared" si="2"/>
        <v>461</v>
      </c>
      <c r="I49" s="19">
        <f>'2021'!G49</f>
        <v>0</v>
      </c>
      <c r="J49" s="19">
        <f>'2021'!M49</f>
        <v>461</v>
      </c>
    </row>
    <row r="50" spans="1:10" x14ac:dyDescent="0.25">
      <c r="A50" s="16" t="s">
        <v>14</v>
      </c>
      <c r="B50" s="17">
        <f t="shared" si="0"/>
        <v>0</v>
      </c>
      <c r="C50" s="18">
        <f>'2019'!G50</f>
        <v>0</v>
      </c>
      <c r="D50" s="18">
        <f>'2019'!M50</f>
        <v>0</v>
      </c>
      <c r="E50" s="17">
        <f t="shared" si="1"/>
        <v>0</v>
      </c>
      <c r="F50" s="18">
        <f>'2020'!G50</f>
        <v>0</v>
      </c>
      <c r="G50" s="18">
        <f>'2020'!M50</f>
        <v>0</v>
      </c>
      <c r="H50" s="17">
        <f t="shared" si="2"/>
        <v>0</v>
      </c>
      <c r="I50" s="19">
        <f>'2021'!G50</f>
        <v>0</v>
      </c>
      <c r="J50" s="19">
        <f>'2021'!M50</f>
        <v>0</v>
      </c>
    </row>
    <row r="51" spans="1:10" ht="30" x14ac:dyDescent="0.25">
      <c r="A51" s="16" t="s">
        <v>15</v>
      </c>
      <c r="B51" s="17">
        <f t="shared" si="0"/>
        <v>576</v>
      </c>
      <c r="C51" s="18">
        <f>'2019'!G51</f>
        <v>0</v>
      </c>
      <c r="D51" s="18">
        <f>'2019'!M51</f>
        <v>576</v>
      </c>
      <c r="E51" s="17">
        <f t="shared" si="1"/>
        <v>576</v>
      </c>
      <c r="F51" s="18">
        <f>'2020'!G51</f>
        <v>0</v>
      </c>
      <c r="G51" s="18">
        <f>'2020'!M51</f>
        <v>576</v>
      </c>
      <c r="H51" s="17">
        <f t="shared" si="2"/>
        <v>461</v>
      </c>
      <c r="I51" s="19">
        <f>'2021'!G51</f>
        <v>0</v>
      </c>
      <c r="J51" s="19">
        <f>'2021'!M51</f>
        <v>461</v>
      </c>
    </row>
    <row r="52" spans="1:10" x14ac:dyDescent="0.25">
      <c r="A52" s="25" t="s">
        <v>56</v>
      </c>
      <c r="B52" s="17">
        <f t="shared" si="0"/>
        <v>446</v>
      </c>
      <c r="C52" s="18">
        <f>'2019'!G52</f>
        <v>0</v>
      </c>
      <c r="D52" s="18">
        <f>'2019'!M52</f>
        <v>446</v>
      </c>
      <c r="E52" s="17">
        <f t="shared" si="1"/>
        <v>658</v>
      </c>
      <c r="F52" s="18">
        <f>'2020'!G52</f>
        <v>0</v>
      </c>
      <c r="G52" s="18">
        <f>'2020'!M52</f>
        <v>658</v>
      </c>
      <c r="H52" s="17">
        <f t="shared" si="2"/>
        <v>614</v>
      </c>
      <c r="I52" s="19">
        <f>'2021'!G52</f>
        <v>0</v>
      </c>
      <c r="J52" s="19">
        <f>'2021'!M52</f>
        <v>614</v>
      </c>
    </row>
    <row r="53" spans="1:10" x14ac:dyDescent="0.25">
      <c r="A53" s="16" t="s">
        <v>14</v>
      </c>
      <c r="B53" s="17">
        <f t="shared" si="0"/>
        <v>446</v>
      </c>
      <c r="C53" s="18">
        <f>'2019'!G53</f>
        <v>0</v>
      </c>
      <c r="D53" s="18">
        <f>'2019'!M53</f>
        <v>446</v>
      </c>
      <c r="E53" s="17">
        <f t="shared" si="1"/>
        <v>658</v>
      </c>
      <c r="F53" s="18">
        <f>'2020'!G53</f>
        <v>0</v>
      </c>
      <c r="G53" s="18">
        <f>'2020'!M53</f>
        <v>658</v>
      </c>
      <c r="H53" s="17">
        <f t="shared" si="2"/>
        <v>614</v>
      </c>
      <c r="I53" s="19">
        <f>'2021'!G53</f>
        <v>0</v>
      </c>
      <c r="J53" s="19">
        <f>'2021'!M53</f>
        <v>614</v>
      </c>
    </row>
    <row r="54" spans="1:10" ht="30" x14ac:dyDescent="0.25">
      <c r="A54" s="16" t="s">
        <v>15</v>
      </c>
      <c r="B54" s="17">
        <f t="shared" si="0"/>
        <v>0</v>
      </c>
      <c r="C54" s="18">
        <f>'2019'!G54</f>
        <v>0</v>
      </c>
      <c r="D54" s="18">
        <f>'2019'!M54</f>
        <v>0</v>
      </c>
      <c r="E54" s="17">
        <f t="shared" si="1"/>
        <v>0</v>
      </c>
      <c r="F54" s="18">
        <f>'2020'!G54</f>
        <v>0</v>
      </c>
      <c r="G54" s="18">
        <f>'2020'!M54</f>
        <v>0</v>
      </c>
      <c r="H54" s="17">
        <f t="shared" si="2"/>
        <v>0</v>
      </c>
      <c r="I54" s="19">
        <f>'2021'!G54</f>
        <v>0</v>
      </c>
      <c r="J54" s="19">
        <f>'2021'!M54</f>
        <v>0</v>
      </c>
    </row>
    <row r="55" spans="1:10" x14ac:dyDescent="0.25">
      <c r="A55" s="25" t="s">
        <v>58</v>
      </c>
      <c r="B55" s="17">
        <f t="shared" si="0"/>
        <v>0</v>
      </c>
      <c r="C55" s="18">
        <f>'2019'!G55</f>
        <v>0</v>
      </c>
      <c r="D55" s="18">
        <f>'2019'!M55</f>
        <v>0</v>
      </c>
      <c r="E55" s="17">
        <f t="shared" si="1"/>
        <v>0</v>
      </c>
      <c r="F55" s="18">
        <f>'2020'!G55</f>
        <v>0</v>
      </c>
      <c r="G55" s="18">
        <f>'2020'!M55</f>
        <v>0</v>
      </c>
      <c r="H55" s="17">
        <f t="shared" si="2"/>
        <v>0</v>
      </c>
      <c r="I55" s="19">
        <f>'2021'!G55</f>
        <v>0</v>
      </c>
      <c r="J55" s="19">
        <f>'2021'!M55</f>
        <v>0</v>
      </c>
    </row>
    <row r="56" spans="1:10" x14ac:dyDescent="0.25">
      <c r="A56" s="16" t="s">
        <v>14</v>
      </c>
      <c r="B56" s="17">
        <f t="shared" si="0"/>
        <v>0</v>
      </c>
      <c r="C56" s="18">
        <f>'2019'!G56</f>
        <v>0</v>
      </c>
      <c r="D56" s="18">
        <f>'2019'!M56</f>
        <v>0</v>
      </c>
      <c r="E56" s="17">
        <f t="shared" si="1"/>
        <v>0</v>
      </c>
      <c r="F56" s="18">
        <f>'2020'!G56</f>
        <v>0</v>
      </c>
      <c r="G56" s="18">
        <f>'2020'!M56</f>
        <v>0</v>
      </c>
      <c r="H56" s="17">
        <f t="shared" si="2"/>
        <v>0</v>
      </c>
      <c r="I56" s="19">
        <f>'2021'!G56</f>
        <v>0</v>
      </c>
      <c r="J56" s="19">
        <f>'2021'!M56</f>
        <v>0</v>
      </c>
    </row>
    <row r="57" spans="1:10" ht="30" x14ac:dyDescent="0.25">
      <c r="A57" s="16" t="s">
        <v>15</v>
      </c>
      <c r="B57" s="17">
        <f t="shared" si="0"/>
        <v>0</v>
      </c>
      <c r="C57" s="18">
        <f>'2019'!G57</f>
        <v>0</v>
      </c>
      <c r="D57" s="18">
        <f>'2019'!M57</f>
        <v>0</v>
      </c>
      <c r="E57" s="17">
        <f t="shared" si="1"/>
        <v>0</v>
      </c>
      <c r="F57" s="18">
        <f>'2020'!G57</f>
        <v>0</v>
      </c>
      <c r="G57" s="18">
        <f>'2020'!M57</f>
        <v>0</v>
      </c>
      <c r="H57" s="17">
        <f t="shared" si="2"/>
        <v>0</v>
      </c>
      <c r="I57" s="19">
        <f>'2021'!G57</f>
        <v>0</v>
      </c>
      <c r="J57" s="19">
        <f>'2021'!M57</f>
        <v>0</v>
      </c>
    </row>
    <row r="58" spans="1:10" x14ac:dyDescent="0.25">
      <c r="A58" s="25" t="s">
        <v>59</v>
      </c>
      <c r="B58" s="17">
        <f t="shared" si="0"/>
        <v>544</v>
      </c>
      <c r="C58" s="18">
        <f>'2019'!G58</f>
        <v>0</v>
      </c>
      <c r="D58" s="18">
        <f>'2019'!M58</f>
        <v>544</v>
      </c>
      <c r="E58" s="17">
        <f t="shared" si="1"/>
        <v>660</v>
      </c>
      <c r="F58" s="18">
        <f>'2020'!G58</f>
        <v>0</v>
      </c>
      <c r="G58" s="18">
        <f>'2020'!M58</f>
        <v>660</v>
      </c>
      <c r="H58" s="17">
        <f t="shared" si="2"/>
        <v>576</v>
      </c>
      <c r="I58" s="19">
        <f>'2021'!G58</f>
        <v>0</v>
      </c>
      <c r="J58" s="19">
        <f>'2021'!M58</f>
        <v>576</v>
      </c>
    </row>
    <row r="59" spans="1:10" x14ac:dyDescent="0.25">
      <c r="A59" s="16" t="s">
        <v>14</v>
      </c>
      <c r="B59" s="17">
        <f t="shared" si="0"/>
        <v>544</v>
      </c>
      <c r="C59" s="18">
        <f>'2019'!G59</f>
        <v>0</v>
      </c>
      <c r="D59" s="18">
        <f>'2019'!M59</f>
        <v>544</v>
      </c>
      <c r="E59" s="17">
        <f t="shared" si="1"/>
        <v>660</v>
      </c>
      <c r="F59" s="18">
        <f>'2020'!G59</f>
        <v>0</v>
      </c>
      <c r="G59" s="18">
        <f>'2020'!M59</f>
        <v>660</v>
      </c>
      <c r="H59" s="17">
        <f t="shared" si="2"/>
        <v>576</v>
      </c>
      <c r="I59" s="19">
        <f>'2021'!G59</f>
        <v>0</v>
      </c>
      <c r="J59" s="19">
        <f>'2021'!M59</f>
        <v>576</v>
      </c>
    </row>
    <row r="60" spans="1:10" ht="30" x14ac:dyDescent="0.25">
      <c r="A60" s="16" t="s">
        <v>15</v>
      </c>
      <c r="B60" s="17">
        <f t="shared" si="0"/>
        <v>0</v>
      </c>
      <c r="C60" s="18">
        <f>'2019'!G60</f>
        <v>0</v>
      </c>
      <c r="D60" s="18">
        <f>'2019'!M60</f>
        <v>0</v>
      </c>
      <c r="E60" s="17">
        <f t="shared" si="1"/>
        <v>0</v>
      </c>
      <c r="F60" s="18">
        <f>'2020'!G60</f>
        <v>0</v>
      </c>
      <c r="G60" s="18">
        <f>'2020'!M60</f>
        <v>0</v>
      </c>
      <c r="H60" s="17">
        <f t="shared" si="2"/>
        <v>0</v>
      </c>
      <c r="I60" s="19">
        <f>'2021'!G60</f>
        <v>0</v>
      </c>
      <c r="J60" s="19">
        <f>'2021'!M60</f>
        <v>0</v>
      </c>
    </row>
    <row r="65" spans="1:3" x14ac:dyDescent="0.25">
      <c r="A65" s="1"/>
      <c r="B65" s="27"/>
      <c r="C65" s="27"/>
    </row>
    <row r="66" spans="1:3" x14ac:dyDescent="0.25">
      <c r="A66" s="2"/>
      <c r="B66" s="27"/>
      <c r="C66" s="27"/>
    </row>
    <row r="67" spans="1:3" x14ac:dyDescent="0.25">
      <c r="A67" s="1"/>
      <c r="B67" s="27"/>
      <c r="C67" s="27"/>
    </row>
    <row r="68" spans="1:3" x14ac:dyDescent="0.25">
      <c r="A68" s="1"/>
      <c r="B68" s="27"/>
      <c r="C68" s="27"/>
    </row>
  </sheetData>
  <mergeCells count="8">
    <mergeCell ref="A4:J4"/>
    <mergeCell ref="A6:A7"/>
    <mergeCell ref="B6:B7"/>
    <mergeCell ref="C6:D6"/>
    <mergeCell ref="E6:E7"/>
    <mergeCell ref="F6:G6"/>
    <mergeCell ref="H6:H7"/>
    <mergeCell ref="I6:J6"/>
  </mergeCells>
  <pageMargins left="0.7" right="0.7" top="0.75" bottom="0.75" header="0.3" footer="0.3"/>
  <pageSetup paperSize="9" scale="78" orientation="landscape" horizontalDpi="0" verticalDpi="0" r:id="rId1"/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opLeftCell="B1" zoomScaleNormal="100" workbookViewId="0">
      <selection activeCell="M1" sqref="M1"/>
    </sheetView>
  </sheetViews>
  <sheetFormatPr defaultRowHeight="15" x14ac:dyDescent="0.25"/>
  <cols>
    <col min="1" max="1" width="45.7109375" style="7" customWidth="1"/>
    <col min="2" max="2" width="12.85546875" style="7" customWidth="1"/>
    <col min="3" max="3" width="12.5703125" style="7" customWidth="1"/>
    <col min="4" max="4" width="16.28515625" style="7" customWidth="1"/>
    <col min="5" max="6" width="15.7109375" style="7" customWidth="1"/>
    <col min="7" max="8" width="11.42578125" style="7" customWidth="1"/>
    <col min="9" max="9" width="13" style="7" customWidth="1"/>
    <col min="10" max="10" width="17.28515625" style="7" customWidth="1"/>
    <col min="11" max="11" width="15.28515625" style="7" customWidth="1"/>
    <col min="12" max="12" width="15.5703125" style="7" customWidth="1"/>
    <col min="13" max="13" width="15" style="7" customWidth="1"/>
  </cols>
  <sheetData>
    <row r="1" spans="1:13" ht="18.75" x14ac:dyDescent="0.3">
      <c r="A1" s="6"/>
      <c r="E1" s="8"/>
      <c r="K1" s="8"/>
      <c r="M1" s="33" t="s">
        <v>62</v>
      </c>
    </row>
    <row r="2" spans="1:13" ht="18.75" x14ac:dyDescent="0.3">
      <c r="A2" s="6"/>
      <c r="E2" s="8"/>
      <c r="K2" s="8"/>
    </row>
    <row r="3" spans="1:13" ht="15.75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x14ac:dyDescent="0.25">
      <c r="A4" s="10"/>
      <c r="B4" s="10"/>
      <c r="C4" s="10"/>
      <c r="D4" s="10"/>
      <c r="E4" s="28"/>
      <c r="F4" s="28"/>
      <c r="G4" s="10"/>
      <c r="H4" s="10"/>
      <c r="I4" s="10"/>
      <c r="J4" s="10"/>
      <c r="K4" s="28"/>
      <c r="L4" s="28"/>
      <c r="M4" s="11" t="s">
        <v>6</v>
      </c>
    </row>
    <row r="5" spans="1:13" ht="14.25" x14ac:dyDescent="0.2">
      <c r="A5" s="42" t="s">
        <v>0</v>
      </c>
      <c r="B5" s="39" t="s">
        <v>39</v>
      </c>
      <c r="C5" s="40"/>
      <c r="D5" s="40"/>
      <c r="E5" s="40"/>
      <c r="F5" s="40"/>
      <c r="G5" s="41"/>
      <c r="H5" s="39" t="s">
        <v>40</v>
      </c>
      <c r="I5" s="40"/>
      <c r="J5" s="40"/>
      <c r="K5" s="40"/>
      <c r="L5" s="40"/>
      <c r="M5" s="41"/>
    </row>
    <row r="6" spans="1:13" ht="99.75" x14ac:dyDescent="0.2">
      <c r="A6" s="43"/>
      <c r="B6" s="29" t="s">
        <v>16</v>
      </c>
      <c r="C6" s="29" t="s">
        <v>10</v>
      </c>
      <c r="D6" s="32" t="s">
        <v>13</v>
      </c>
      <c r="E6" s="32" t="s">
        <v>3</v>
      </c>
      <c r="F6" s="32" t="s">
        <v>4</v>
      </c>
      <c r="G6" s="32" t="s">
        <v>21</v>
      </c>
      <c r="H6" s="29" t="s">
        <v>16</v>
      </c>
      <c r="I6" s="29" t="s">
        <v>10</v>
      </c>
      <c r="J6" s="32" t="s">
        <v>13</v>
      </c>
      <c r="K6" s="32" t="s">
        <v>3</v>
      </c>
      <c r="L6" s="32" t="s">
        <v>4</v>
      </c>
      <c r="M6" s="32" t="s">
        <v>21</v>
      </c>
    </row>
    <row r="7" spans="1:13" ht="14.25" x14ac:dyDescent="0.2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 t="s">
        <v>5</v>
      </c>
      <c r="H7" s="30">
        <v>8</v>
      </c>
      <c r="I7" s="30">
        <v>9</v>
      </c>
      <c r="J7" s="30">
        <v>10</v>
      </c>
      <c r="K7" s="30">
        <v>11</v>
      </c>
      <c r="L7" s="30">
        <v>12</v>
      </c>
      <c r="M7" s="30" t="s">
        <v>46</v>
      </c>
    </row>
    <row r="8" spans="1:13" ht="14.25" x14ac:dyDescent="0.2">
      <c r="A8" s="13" t="s">
        <v>26</v>
      </c>
      <c r="B8" s="3">
        <f>B9+B10+B11</f>
        <v>126</v>
      </c>
      <c r="C8" s="3">
        <f t="shared" ref="C8:F8" si="0">C9+C10+C11</f>
        <v>8</v>
      </c>
      <c r="D8" s="3">
        <f t="shared" si="0"/>
        <v>2833</v>
      </c>
      <c r="E8" s="3">
        <f t="shared" si="0"/>
        <v>409</v>
      </c>
      <c r="F8" s="3">
        <f t="shared" si="0"/>
        <v>135</v>
      </c>
      <c r="G8" s="3">
        <f>G9+G10+G11</f>
        <v>3377</v>
      </c>
      <c r="H8" s="3">
        <f>H9+H10+H11</f>
        <v>33</v>
      </c>
      <c r="I8" s="3">
        <f t="shared" ref="I8:M8" si="1">I9+I10+I11</f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3" x14ac:dyDescent="0.25">
      <c r="A9" s="16" t="s">
        <v>30</v>
      </c>
      <c r="B9" s="31">
        <v>22</v>
      </c>
      <c r="C9" s="31">
        <v>3</v>
      </c>
      <c r="D9" s="31">
        <v>1345</v>
      </c>
      <c r="E9" s="31">
        <v>194</v>
      </c>
      <c r="F9" s="31">
        <v>64</v>
      </c>
      <c r="G9" s="4">
        <f>D9+E9+F9</f>
        <v>1603</v>
      </c>
      <c r="H9" s="31"/>
      <c r="I9" s="31"/>
      <c r="J9" s="31"/>
      <c r="K9" s="31"/>
      <c r="L9" s="31"/>
      <c r="M9" s="4">
        <f>J9+K9+L9</f>
        <v>0</v>
      </c>
    </row>
    <row r="10" spans="1:13" x14ac:dyDescent="0.25">
      <c r="A10" s="16" t="s">
        <v>29</v>
      </c>
      <c r="B10" s="31">
        <v>104</v>
      </c>
      <c r="C10" s="31">
        <v>5</v>
      </c>
      <c r="D10" s="31">
        <v>1488</v>
      </c>
      <c r="E10" s="31">
        <v>215</v>
      </c>
      <c r="F10" s="31">
        <v>71</v>
      </c>
      <c r="G10" s="4">
        <f>D10+E10+F10</f>
        <v>1774</v>
      </c>
      <c r="H10" s="31"/>
      <c r="I10" s="31"/>
      <c r="J10" s="31"/>
      <c r="K10" s="31"/>
      <c r="L10" s="31"/>
      <c r="M10" s="4">
        <f>J10+K10+L10</f>
        <v>0</v>
      </c>
    </row>
    <row r="11" spans="1:13" x14ac:dyDescent="0.25">
      <c r="A11" s="16" t="s">
        <v>47</v>
      </c>
      <c r="B11" s="31"/>
      <c r="C11" s="31"/>
      <c r="D11" s="31"/>
      <c r="E11" s="31"/>
      <c r="F11" s="31"/>
      <c r="G11" s="4">
        <f>D11+E11+F11</f>
        <v>0</v>
      </c>
      <c r="H11" s="31">
        <v>33</v>
      </c>
      <c r="I11" s="31"/>
      <c r="J11" s="31"/>
      <c r="K11" s="31"/>
      <c r="L11" s="31"/>
      <c r="M11" s="4">
        <f>J11+K11+L11</f>
        <v>0</v>
      </c>
    </row>
    <row r="12" spans="1:13" ht="14.25" x14ac:dyDescent="0.2">
      <c r="A12" s="20" t="s">
        <v>27</v>
      </c>
      <c r="B12" s="3">
        <f>B13+B14+B15+B16</f>
        <v>9</v>
      </c>
      <c r="C12" s="3">
        <f t="shared" ref="C12:G12" si="2">C13+C14+C15+C16</f>
        <v>9</v>
      </c>
      <c r="D12" s="3">
        <f t="shared" si="2"/>
        <v>6080</v>
      </c>
      <c r="E12" s="3">
        <f t="shared" si="2"/>
        <v>877</v>
      </c>
      <c r="F12" s="3">
        <f t="shared" si="2"/>
        <v>292</v>
      </c>
      <c r="G12" s="3">
        <f t="shared" si="2"/>
        <v>7249</v>
      </c>
      <c r="H12" s="3">
        <f>H13+H14+H15+H16</f>
        <v>0</v>
      </c>
      <c r="I12" s="3">
        <f t="shared" ref="I12:M12" si="3">I13+I14+I15+I16</f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3" ht="75" x14ac:dyDescent="0.25">
      <c r="A13" s="16" t="s">
        <v>31</v>
      </c>
      <c r="B13" s="31"/>
      <c r="C13" s="31"/>
      <c r="D13" s="31"/>
      <c r="E13" s="31"/>
      <c r="F13" s="31"/>
      <c r="G13" s="4">
        <f>D13+E13+F13</f>
        <v>0</v>
      </c>
      <c r="H13" s="31"/>
      <c r="I13" s="31"/>
      <c r="J13" s="31"/>
      <c r="K13" s="31"/>
      <c r="L13" s="31"/>
      <c r="M13" s="4">
        <f>J13+K13+L13</f>
        <v>0</v>
      </c>
    </row>
    <row r="14" spans="1:13" x14ac:dyDescent="0.25">
      <c r="A14" s="16" t="s">
        <v>32</v>
      </c>
      <c r="B14" s="31"/>
      <c r="C14" s="31"/>
      <c r="D14" s="31"/>
      <c r="E14" s="31"/>
      <c r="F14" s="31"/>
      <c r="G14" s="4">
        <f>D14+E14+F14</f>
        <v>0</v>
      </c>
      <c r="H14" s="31"/>
      <c r="I14" s="31"/>
      <c r="J14" s="31"/>
      <c r="K14" s="31"/>
      <c r="L14" s="31"/>
      <c r="M14" s="4">
        <f>J14+K14+L14</f>
        <v>0</v>
      </c>
    </row>
    <row r="15" spans="1:13" ht="45" x14ac:dyDescent="0.25">
      <c r="A15" s="16" t="s">
        <v>33</v>
      </c>
      <c r="B15" s="31">
        <v>9</v>
      </c>
      <c r="C15" s="31">
        <v>9</v>
      </c>
      <c r="D15" s="31">
        <v>6080</v>
      </c>
      <c r="E15" s="31">
        <v>877</v>
      </c>
      <c r="F15" s="31">
        <v>292</v>
      </c>
      <c r="G15" s="4">
        <f t="shared" ref="G15:G16" si="4">D15+E15+F15</f>
        <v>7249</v>
      </c>
      <c r="H15" s="31"/>
      <c r="I15" s="31"/>
      <c r="J15" s="31"/>
      <c r="K15" s="31"/>
      <c r="L15" s="31"/>
      <c r="M15" s="4">
        <f t="shared" ref="M15:M16" si="5">J15+K15+L15</f>
        <v>0</v>
      </c>
    </row>
    <row r="16" spans="1:13" x14ac:dyDescent="0.25">
      <c r="A16" s="16" t="s">
        <v>34</v>
      </c>
      <c r="B16" s="31"/>
      <c r="C16" s="31"/>
      <c r="D16" s="31"/>
      <c r="E16" s="31"/>
      <c r="F16" s="31"/>
      <c r="G16" s="4">
        <f t="shared" si="4"/>
        <v>0</v>
      </c>
      <c r="H16" s="31"/>
      <c r="I16" s="31"/>
      <c r="J16" s="31"/>
      <c r="K16" s="31"/>
      <c r="L16" s="31"/>
      <c r="M16" s="4">
        <f t="shared" si="5"/>
        <v>0</v>
      </c>
    </row>
    <row r="17" spans="1:13" ht="14.25" x14ac:dyDescent="0.2">
      <c r="A17" s="20" t="s">
        <v>28</v>
      </c>
      <c r="B17" s="3">
        <f>B18+B19</f>
        <v>903</v>
      </c>
      <c r="C17" s="3">
        <f>C18+C19</f>
        <v>293</v>
      </c>
      <c r="D17" s="3">
        <f t="shared" ref="D17:G17" si="6">D18+D19</f>
        <v>142764</v>
      </c>
      <c r="E17" s="3">
        <f t="shared" si="6"/>
        <v>20587</v>
      </c>
      <c r="F17" s="3">
        <f t="shared" si="6"/>
        <v>6853</v>
      </c>
      <c r="G17" s="3">
        <f t="shared" si="6"/>
        <v>170204</v>
      </c>
      <c r="H17" s="3">
        <f>H18+H19</f>
        <v>96</v>
      </c>
      <c r="I17" s="3">
        <f>I18+I19</f>
        <v>40</v>
      </c>
      <c r="J17" s="3">
        <f t="shared" ref="J17:M17" si="7">J18+J19</f>
        <v>27141</v>
      </c>
      <c r="K17" s="3">
        <f t="shared" si="7"/>
        <v>3914</v>
      </c>
      <c r="L17" s="3">
        <f t="shared" si="7"/>
        <v>1303</v>
      </c>
      <c r="M17" s="3">
        <f t="shared" si="7"/>
        <v>32358</v>
      </c>
    </row>
    <row r="18" spans="1:13" x14ac:dyDescent="0.25">
      <c r="A18" s="16" t="s">
        <v>14</v>
      </c>
      <c r="B18" s="31">
        <v>903</v>
      </c>
      <c r="C18" s="31">
        <v>293</v>
      </c>
      <c r="D18" s="31">
        <v>142764</v>
      </c>
      <c r="E18" s="31">
        <v>20587</v>
      </c>
      <c r="F18" s="31">
        <v>6853</v>
      </c>
      <c r="G18" s="4">
        <f>D18+E18+F18</f>
        <v>170204</v>
      </c>
      <c r="H18" s="31">
        <v>96</v>
      </c>
      <c r="I18" s="31">
        <v>40</v>
      </c>
      <c r="J18" s="31">
        <v>27141</v>
      </c>
      <c r="K18" s="31">
        <v>3914</v>
      </c>
      <c r="L18" s="31">
        <v>1303</v>
      </c>
      <c r="M18" s="4">
        <f>J18+K18+L18</f>
        <v>32358</v>
      </c>
    </row>
    <row r="19" spans="1:13" ht="30" x14ac:dyDescent="0.25">
      <c r="A19" s="16" t="s">
        <v>15</v>
      </c>
      <c r="B19" s="31"/>
      <c r="C19" s="31"/>
      <c r="D19" s="31"/>
      <c r="E19" s="31"/>
      <c r="F19" s="31"/>
      <c r="G19" s="4">
        <f>D19+E19+F19</f>
        <v>0</v>
      </c>
      <c r="H19" s="31"/>
      <c r="I19" s="31"/>
      <c r="J19" s="31"/>
      <c r="K19" s="31"/>
      <c r="L19" s="31"/>
      <c r="M19" s="4">
        <f>J19+K19+L19</f>
        <v>0</v>
      </c>
    </row>
    <row r="20" spans="1:13" ht="14.25" x14ac:dyDescent="0.2">
      <c r="A20" s="21" t="s">
        <v>24</v>
      </c>
      <c r="B20" s="3">
        <f>B21+B22+B25+B26</f>
        <v>108</v>
      </c>
      <c r="C20" s="3">
        <f t="shared" ref="C20:G20" si="8">C21+C22+C25+C26</f>
        <v>42</v>
      </c>
      <c r="D20" s="3">
        <f t="shared" si="8"/>
        <v>31283</v>
      </c>
      <c r="E20" s="3">
        <f t="shared" si="8"/>
        <v>4511</v>
      </c>
      <c r="F20" s="3">
        <f t="shared" si="8"/>
        <v>1501</v>
      </c>
      <c r="G20" s="3">
        <f t="shared" si="8"/>
        <v>37295</v>
      </c>
      <c r="H20" s="3">
        <f>H21+H22+H25+H26</f>
        <v>0</v>
      </c>
      <c r="I20" s="3">
        <f t="shared" ref="I20:M20" si="9">I21+I22+I25+I26</f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</row>
    <row r="21" spans="1:13" x14ac:dyDescent="0.25">
      <c r="A21" s="23" t="s">
        <v>7</v>
      </c>
      <c r="B21" s="31">
        <v>34</v>
      </c>
      <c r="C21" s="31">
        <v>0</v>
      </c>
      <c r="D21" s="31"/>
      <c r="E21" s="31"/>
      <c r="F21" s="31"/>
      <c r="G21" s="4">
        <f>D21+E21+F21</f>
        <v>0</v>
      </c>
      <c r="H21" s="31"/>
      <c r="I21" s="31"/>
      <c r="J21" s="31"/>
      <c r="K21" s="31"/>
      <c r="L21" s="31"/>
      <c r="M21" s="4">
        <f>J21+K21+L21</f>
        <v>0</v>
      </c>
    </row>
    <row r="22" spans="1:13" x14ac:dyDescent="0.25">
      <c r="A22" s="23" t="s">
        <v>8</v>
      </c>
      <c r="B22" s="5">
        <f>B23+B24</f>
        <v>64</v>
      </c>
      <c r="C22" s="5">
        <f t="shared" ref="C22:F22" si="10">C23+C24</f>
        <v>38</v>
      </c>
      <c r="D22" s="5">
        <f t="shared" si="10"/>
        <v>28343</v>
      </c>
      <c r="E22" s="5">
        <f t="shared" si="10"/>
        <v>4087</v>
      </c>
      <c r="F22" s="5">
        <f t="shared" si="10"/>
        <v>1360</v>
      </c>
      <c r="G22" s="4">
        <f>G23+G24</f>
        <v>33790</v>
      </c>
      <c r="H22" s="5">
        <f>H23+H24</f>
        <v>0</v>
      </c>
      <c r="I22" s="5">
        <f t="shared" ref="I22:L22" si="11">I23+I24</f>
        <v>0</v>
      </c>
      <c r="J22" s="5">
        <f t="shared" si="11"/>
        <v>0</v>
      </c>
      <c r="K22" s="5">
        <f t="shared" si="11"/>
        <v>0</v>
      </c>
      <c r="L22" s="5">
        <f t="shared" si="11"/>
        <v>0</v>
      </c>
      <c r="M22" s="4">
        <f>M23+M24</f>
        <v>0</v>
      </c>
    </row>
    <row r="23" spans="1:13" x14ac:dyDescent="0.25">
      <c r="A23" s="23" t="s">
        <v>1</v>
      </c>
      <c r="B23" s="31">
        <v>26</v>
      </c>
      <c r="C23" s="31">
        <v>0</v>
      </c>
      <c r="D23" s="31"/>
      <c r="E23" s="31"/>
      <c r="F23" s="31"/>
      <c r="G23" s="4">
        <f t="shared" ref="G23:G26" si="12">D23+E23+F23</f>
        <v>0</v>
      </c>
      <c r="H23" s="31"/>
      <c r="I23" s="31"/>
      <c r="J23" s="31"/>
      <c r="K23" s="31"/>
      <c r="L23" s="31"/>
      <c r="M23" s="4">
        <f t="shared" ref="M23:M26" si="13">J23+K23+L23</f>
        <v>0</v>
      </c>
    </row>
    <row r="24" spans="1:13" x14ac:dyDescent="0.25">
      <c r="A24" s="23" t="s">
        <v>2</v>
      </c>
      <c r="B24" s="31">
        <v>38</v>
      </c>
      <c r="C24" s="31">
        <v>38</v>
      </c>
      <c r="D24" s="31">
        <v>28343</v>
      </c>
      <c r="E24" s="31">
        <v>4087</v>
      </c>
      <c r="F24" s="31">
        <v>1360</v>
      </c>
      <c r="G24" s="4">
        <f t="shared" si="12"/>
        <v>33790</v>
      </c>
      <c r="H24" s="31"/>
      <c r="I24" s="31"/>
      <c r="J24" s="31"/>
      <c r="K24" s="31"/>
      <c r="L24" s="31"/>
      <c r="M24" s="4">
        <f t="shared" si="13"/>
        <v>0</v>
      </c>
    </row>
    <row r="25" spans="1:13" x14ac:dyDescent="0.25">
      <c r="A25" s="23" t="s">
        <v>9</v>
      </c>
      <c r="B25" s="31">
        <v>4</v>
      </c>
      <c r="C25" s="31">
        <v>4</v>
      </c>
      <c r="D25" s="31">
        <v>2940</v>
      </c>
      <c r="E25" s="31">
        <v>424</v>
      </c>
      <c r="F25" s="31">
        <v>141</v>
      </c>
      <c r="G25" s="4">
        <f t="shared" si="12"/>
        <v>3505</v>
      </c>
      <c r="H25" s="31"/>
      <c r="I25" s="31"/>
      <c r="J25" s="31"/>
      <c r="K25" s="31"/>
      <c r="L25" s="31"/>
      <c r="M25" s="4">
        <f t="shared" si="13"/>
        <v>0</v>
      </c>
    </row>
    <row r="26" spans="1:13" ht="30" x14ac:dyDescent="0.25">
      <c r="A26" s="23" t="s">
        <v>22</v>
      </c>
      <c r="B26" s="31">
        <v>6</v>
      </c>
      <c r="C26" s="31"/>
      <c r="D26" s="31"/>
      <c r="E26" s="31"/>
      <c r="F26" s="31"/>
      <c r="G26" s="4">
        <f t="shared" si="12"/>
        <v>0</v>
      </c>
      <c r="H26" s="31"/>
      <c r="I26" s="31"/>
      <c r="J26" s="31"/>
      <c r="K26" s="31"/>
      <c r="L26" s="31"/>
      <c r="M26" s="4">
        <f t="shared" si="13"/>
        <v>0</v>
      </c>
    </row>
    <row r="27" spans="1:13" ht="28.5" x14ac:dyDescent="0.2">
      <c r="A27" s="24" t="s">
        <v>23</v>
      </c>
      <c r="B27" s="4">
        <f>+B28+B29</f>
        <v>206</v>
      </c>
      <c r="C27" s="4">
        <f t="shared" ref="C27:E27" si="14">+C28+C29</f>
        <v>127</v>
      </c>
      <c r="D27" s="4">
        <f t="shared" si="14"/>
        <v>92883</v>
      </c>
      <c r="E27" s="4">
        <f t="shared" si="14"/>
        <v>13394</v>
      </c>
      <c r="F27" s="4">
        <f>+F28+F29</f>
        <v>4458</v>
      </c>
      <c r="G27" s="4">
        <f t="shared" ref="G27:M27" si="15">+G28+G29</f>
        <v>110735</v>
      </c>
      <c r="H27" s="4">
        <f t="shared" si="15"/>
        <v>41</v>
      </c>
      <c r="I27" s="4">
        <f t="shared" si="15"/>
        <v>31</v>
      </c>
      <c r="J27" s="4">
        <f t="shared" si="15"/>
        <v>22780</v>
      </c>
      <c r="K27" s="4">
        <f t="shared" si="15"/>
        <v>3285</v>
      </c>
      <c r="L27" s="4">
        <f t="shared" si="15"/>
        <v>1093</v>
      </c>
      <c r="M27" s="4">
        <f t="shared" si="15"/>
        <v>27158</v>
      </c>
    </row>
    <row r="28" spans="1:13" x14ac:dyDescent="0.25">
      <c r="A28" s="16" t="s">
        <v>14</v>
      </c>
      <c r="B28" s="31">
        <v>204</v>
      </c>
      <c r="C28" s="31">
        <v>125</v>
      </c>
      <c r="D28" s="31">
        <v>91683</v>
      </c>
      <c r="E28" s="31">
        <v>13221</v>
      </c>
      <c r="F28" s="31">
        <v>4400</v>
      </c>
      <c r="G28" s="4">
        <f>D28+E28+F28</f>
        <v>109304</v>
      </c>
      <c r="H28" s="31">
        <v>41</v>
      </c>
      <c r="I28" s="31">
        <v>31</v>
      </c>
      <c r="J28" s="31">
        <v>22780</v>
      </c>
      <c r="K28" s="31">
        <v>3285</v>
      </c>
      <c r="L28" s="31">
        <v>1093</v>
      </c>
      <c r="M28" s="4">
        <f t="shared" ref="M28:M29" si="16">J28+K28+L28</f>
        <v>27158</v>
      </c>
    </row>
    <row r="29" spans="1:13" ht="30" x14ac:dyDescent="0.25">
      <c r="A29" s="16" t="s">
        <v>15</v>
      </c>
      <c r="B29" s="31">
        <v>2</v>
      </c>
      <c r="C29" s="31">
        <v>2</v>
      </c>
      <c r="D29" s="31">
        <v>1200</v>
      </c>
      <c r="E29" s="31">
        <v>173</v>
      </c>
      <c r="F29" s="31">
        <v>58</v>
      </c>
      <c r="G29" s="4">
        <f>D29+E29+F29</f>
        <v>1431</v>
      </c>
      <c r="H29" s="31"/>
      <c r="I29" s="31"/>
      <c r="J29" s="31"/>
      <c r="K29" s="31"/>
      <c r="L29" s="31"/>
      <c r="M29" s="4">
        <f t="shared" si="16"/>
        <v>0</v>
      </c>
    </row>
    <row r="30" spans="1:13" ht="57" x14ac:dyDescent="0.2">
      <c r="A30" s="24" t="s">
        <v>35</v>
      </c>
      <c r="B30" s="4">
        <f>B31+B34</f>
        <v>0</v>
      </c>
      <c r="C30" s="4">
        <f t="shared" ref="C30:G30" si="17">C31+C34</f>
        <v>0</v>
      </c>
      <c r="D30" s="4">
        <f t="shared" si="17"/>
        <v>0</v>
      </c>
      <c r="E30" s="4">
        <f t="shared" si="17"/>
        <v>0</v>
      </c>
      <c r="F30" s="4">
        <f t="shared" si="17"/>
        <v>0</v>
      </c>
      <c r="G30" s="4">
        <f t="shared" si="17"/>
        <v>0</v>
      </c>
      <c r="H30" s="4">
        <f>H31+H34</f>
        <v>115</v>
      </c>
      <c r="I30" s="4">
        <f t="shared" ref="I30:M30" si="18">I31+I34</f>
        <v>90</v>
      </c>
      <c r="J30" s="4">
        <f t="shared" si="18"/>
        <v>60736</v>
      </c>
      <c r="K30" s="4">
        <f t="shared" si="18"/>
        <v>8758</v>
      </c>
      <c r="L30" s="4">
        <f t="shared" si="18"/>
        <v>2915</v>
      </c>
      <c r="M30" s="4">
        <f t="shared" si="18"/>
        <v>72409</v>
      </c>
    </row>
    <row r="31" spans="1:13" ht="30" x14ac:dyDescent="0.25">
      <c r="A31" s="25" t="s">
        <v>51</v>
      </c>
      <c r="B31" s="19">
        <f>B32+B33</f>
        <v>0</v>
      </c>
      <c r="C31" s="19">
        <f t="shared" ref="C31:F31" si="19">C32+C33</f>
        <v>0</v>
      </c>
      <c r="D31" s="19">
        <f t="shared" si="19"/>
        <v>0</v>
      </c>
      <c r="E31" s="19">
        <f t="shared" si="19"/>
        <v>0</v>
      </c>
      <c r="F31" s="19">
        <f t="shared" si="19"/>
        <v>0</v>
      </c>
      <c r="G31" s="4">
        <f>G32+G33</f>
        <v>0</v>
      </c>
      <c r="H31" s="19">
        <f>H32+H33</f>
        <v>45</v>
      </c>
      <c r="I31" s="19">
        <f t="shared" ref="I31:L31" si="20">I32+I33</f>
        <v>37</v>
      </c>
      <c r="J31" s="19">
        <f t="shared" si="20"/>
        <v>22726</v>
      </c>
      <c r="K31" s="19">
        <f t="shared" si="20"/>
        <v>3277</v>
      </c>
      <c r="L31" s="19">
        <f t="shared" si="20"/>
        <v>1091</v>
      </c>
      <c r="M31" s="4">
        <f>M32+M33</f>
        <v>27094</v>
      </c>
    </row>
    <row r="32" spans="1:13" x14ac:dyDescent="0.25">
      <c r="A32" s="16" t="s">
        <v>14</v>
      </c>
      <c r="B32" s="31"/>
      <c r="C32" s="31"/>
      <c r="D32" s="31"/>
      <c r="E32" s="31"/>
      <c r="F32" s="31"/>
      <c r="G32" s="4">
        <f>D32+E32+F32</f>
        <v>0</v>
      </c>
      <c r="H32" s="31">
        <v>45</v>
      </c>
      <c r="I32" s="31">
        <v>37</v>
      </c>
      <c r="J32" s="31">
        <v>22726</v>
      </c>
      <c r="K32" s="31">
        <v>3277</v>
      </c>
      <c r="L32" s="31">
        <v>1091</v>
      </c>
      <c r="M32" s="4">
        <f>J32+K32+L32</f>
        <v>27094</v>
      </c>
    </row>
    <row r="33" spans="1:13" ht="30" x14ac:dyDescent="0.25">
      <c r="A33" s="16" t="s">
        <v>15</v>
      </c>
      <c r="B33" s="31"/>
      <c r="C33" s="31"/>
      <c r="D33" s="31"/>
      <c r="E33" s="31"/>
      <c r="F33" s="31"/>
      <c r="G33" s="4">
        <f>D33+E33+F33</f>
        <v>0</v>
      </c>
      <c r="H33" s="31"/>
      <c r="I33" s="31"/>
      <c r="J33" s="31"/>
      <c r="K33" s="31"/>
      <c r="L33" s="31"/>
      <c r="M33" s="4">
        <f>J33+K33+L33</f>
        <v>0</v>
      </c>
    </row>
    <row r="34" spans="1:13" x14ac:dyDescent="0.25">
      <c r="A34" s="25" t="s">
        <v>52</v>
      </c>
      <c r="B34" s="5">
        <f>B35+B36</f>
        <v>0</v>
      </c>
      <c r="C34" s="5">
        <f t="shared" ref="C34:G34" si="21">C35+C36</f>
        <v>0</v>
      </c>
      <c r="D34" s="5">
        <f t="shared" si="21"/>
        <v>0</v>
      </c>
      <c r="E34" s="5">
        <f t="shared" si="21"/>
        <v>0</v>
      </c>
      <c r="F34" s="5">
        <f t="shared" si="21"/>
        <v>0</v>
      </c>
      <c r="G34" s="3">
        <f t="shared" si="21"/>
        <v>0</v>
      </c>
      <c r="H34" s="5">
        <f>H35+H36</f>
        <v>70</v>
      </c>
      <c r="I34" s="5">
        <f t="shared" ref="I34:M34" si="22">I35+I36</f>
        <v>53</v>
      </c>
      <c r="J34" s="5">
        <f t="shared" si="22"/>
        <v>38010</v>
      </c>
      <c r="K34" s="5">
        <f t="shared" si="22"/>
        <v>5481</v>
      </c>
      <c r="L34" s="5">
        <f t="shared" si="22"/>
        <v>1824</v>
      </c>
      <c r="M34" s="3">
        <f t="shared" si="22"/>
        <v>45315</v>
      </c>
    </row>
    <row r="35" spans="1:13" x14ac:dyDescent="0.25">
      <c r="A35" s="16" t="s">
        <v>14</v>
      </c>
      <c r="B35" s="31"/>
      <c r="C35" s="31"/>
      <c r="D35" s="31"/>
      <c r="E35" s="31"/>
      <c r="F35" s="31"/>
      <c r="G35" s="4">
        <f>D35+E35+F35</f>
        <v>0</v>
      </c>
      <c r="H35" s="31">
        <v>70</v>
      </c>
      <c r="I35" s="31">
        <v>53</v>
      </c>
      <c r="J35" s="31">
        <v>38010</v>
      </c>
      <c r="K35" s="31">
        <v>5481</v>
      </c>
      <c r="L35" s="31">
        <v>1824</v>
      </c>
      <c r="M35" s="4">
        <f>J35+K35+L35</f>
        <v>45315</v>
      </c>
    </row>
    <row r="36" spans="1:13" ht="30" x14ac:dyDescent="0.25">
      <c r="A36" s="16" t="s">
        <v>15</v>
      </c>
      <c r="B36" s="31"/>
      <c r="C36" s="31"/>
      <c r="D36" s="31"/>
      <c r="E36" s="31"/>
      <c r="F36" s="31"/>
      <c r="G36" s="4">
        <f>D36+E36+F36</f>
        <v>0</v>
      </c>
      <c r="H36" s="31"/>
      <c r="I36" s="31"/>
      <c r="J36" s="31"/>
      <c r="K36" s="31"/>
      <c r="L36" s="31"/>
      <c r="M36" s="4">
        <f>J36+K36+L36</f>
        <v>0</v>
      </c>
    </row>
    <row r="37" spans="1:13" ht="42.75" x14ac:dyDescent="0.2">
      <c r="A37" s="24" t="s">
        <v>25</v>
      </c>
      <c r="B37" s="4">
        <f>+B38+B41+B44</f>
        <v>134</v>
      </c>
      <c r="C37" s="4">
        <f t="shared" ref="C37:G37" si="23">+C38+C41+C44</f>
        <v>19</v>
      </c>
      <c r="D37" s="4">
        <f t="shared" si="23"/>
        <v>8373</v>
      </c>
      <c r="E37" s="4">
        <f t="shared" si="23"/>
        <v>1207</v>
      </c>
      <c r="F37" s="4">
        <f t="shared" si="23"/>
        <v>402</v>
      </c>
      <c r="G37" s="4">
        <f t="shared" si="23"/>
        <v>9982</v>
      </c>
      <c r="H37" s="4">
        <f>+H38+H41+H44</f>
        <v>99</v>
      </c>
      <c r="I37" s="4">
        <f t="shared" ref="I37:M37" si="24">+I38+I41+I44</f>
        <v>88</v>
      </c>
      <c r="J37" s="4">
        <f t="shared" si="24"/>
        <v>66746</v>
      </c>
      <c r="K37" s="4">
        <f t="shared" si="24"/>
        <v>9625</v>
      </c>
      <c r="L37" s="4">
        <f t="shared" si="24"/>
        <v>3204</v>
      </c>
      <c r="M37" s="4">
        <f t="shared" si="24"/>
        <v>79575</v>
      </c>
    </row>
    <row r="38" spans="1:13" x14ac:dyDescent="0.25">
      <c r="A38" s="25" t="s">
        <v>53</v>
      </c>
      <c r="B38" s="19">
        <f>B39+B40</f>
        <v>0</v>
      </c>
      <c r="C38" s="19">
        <f t="shared" ref="C38:G38" si="25">C39+C40</f>
        <v>0</v>
      </c>
      <c r="D38" s="19">
        <f t="shared" si="25"/>
        <v>0</v>
      </c>
      <c r="E38" s="19">
        <f t="shared" si="25"/>
        <v>0</v>
      </c>
      <c r="F38" s="19">
        <f t="shared" si="25"/>
        <v>0</v>
      </c>
      <c r="G38" s="4">
        <f t="shared" si="25"/>
        <v>0</v>
      </c>
      <c r="H38" s="19">
        <f>H39+H40</f>
        <v>2</v>
      </c>
      <c r="I38" s="19">
        <f t="shared" ref="I38:M38" si="26">I39+I40</f>
        <v>0</v>
      </c>
      <c r="J38" s="19">
        <f t="shared" si="26"/>
        <v>0</v>
      </c>
      <c r="K38" s="19">
        <f t="shared" si="26"/>
        <v>0</v>
      </c>
      <c r="L38" s="19">
        <f t="shared" si="26"/>
        <v>0</v>
      </c>
      <c r="M38" s="4">
        <f t="shared" si="26"/>
        <v>0</v>
      </c>
    </row>
    <row r="39" spans="1:13" x14ac:dyDescent="0.25">
      <c r="A39" s="16" t="s">
        <v>14</v>
      </c>
      <c r="B39" s="31"/>
      <c r="C39" s="31"/>
      <c r="D39" s="31"/>
      <c r="E39" s="31"/>
      <c r="F39" s="31"/>
      <c r="G39" s="4">
        <f>D39+E39+F39</f>
        <v>0</v>
      </c>
      <c r="H39" s="31">
        <v>2</v>
      </c>
      <c r="I39" s="31"/>
      <c r="J39" s="31"/>
      <c r="K39" s="31"/>
      <c r="L39" s="31"/>
      <c r="M39" s="4">
        <f>J39+K39+L39</f>
        <v>0</v>
      </c>
    </row>
    <row r="40" spans="1:13" ht="30" x14ac:dyDescent="0.25">
      <c r="A40" s="16" t="s">
        <v>15</v>
      </c>
      <c r="B40" s="31"/>
      <c r="C40" s="31"/>
      <c r="D40" s="31"/>
      <c r="E40" s="31"/>
      <c r="F40" s="31"/>
      <c r="G40" s="4">
        <f>D40+E40+F40</f>
        <v>0</v>
      </c>
      <c r="H40" s="31"/>
      <c r="I40" s="31"/>
      <c r="J40" s="31"/>
      <c r="K40" s="31"/>
      <c r="L40" s="31"/>
      <c r="M40" s="4">
        <f>J40+K40+L40</f>
        <v>0</v>
      </c>
    </row>
    <row r="41" spans="1:13" x14ac:dyDescent="0.25">
      <c r="A41" s="25" t="s">
        <v>54</v>
      </c>
      <c r="B41" s="19">
        <f>B42+B43</f>
        <v>0</v>
      </c>
      <c r="C41" s="19">
        <f t="shared" ref="C41:G41" si="27">C42+C43</f>
        <v>0</v>
      </c>
      <c r="D41" s="19">
        <f t="shared" si="27"/>
        <v>0</v>
      </c>
      <c r="E41" s="19">
        <f t="shared" si="27"/>
        <v>0</v>
      </c>
      <c r="F41" s="19">
        <f t="shared" si="27"/>
        <v>0</v>
      </c>
      <c r="G41" s="4">
        <f t="shared" si="27"/>
        <v>0</v>
      </c>
      <c r="H41" s="19">
        <f>H42+H43</f>
        <v>0</v>
      </c>
      <c r="I41" s="19">
        <f t="shared" ref="I41:M41" si="28">I42+I43</f>
        <v>0</v>
      </c>
      <c r="J41" s="19">
        <f t="shared" si="28"/>
        <v>0</v>
      </c>
      <c r="K41" s="19">
        <f t="shared" si="28"/>
        <v>0</v>
      </c>
      <c r="L41" s="19">
        <f t="shared" si="28"/>
        <v>0</v>
      </c>
      <c r="M41" s="4">
        <f t="shared" si="28"/>
        <v>0</v>
      </c>
    </row>
    <row r="42" spans="1:13" x14ac:dyDescent="0.25">
      <c r="A42" s="16" t="s">
        <v>14</v>
      </c>
      <c r="B42" s="31"/>
      <c r="C42" s="31"/>
      <c r="D42" s="31"/>
      <c r="E42" s="31"/>
      <c r="F42" s="31"/>
      <c r="G42" s="4">
        <f>D42+E42+F42</f>
        <v>0</v>
      </c>
      <c r="H42" s="31"/>
      <c r="I42" s="31"/>
      <c r="J42" s="31"/>
      <c r="K42" s="31"/>
      <c r="L42" s="31"/>
      <c r="M42" s="4">
        <f>J42+K42+L42</f>
        <v>0</v>
      </c>
    </row>
    <row r="43" spans="1:13" ht="30" x14ac:dyDescent="0.25">
      <c r="A43" s="16" t="s">
        <v>15</v>
      </c>
      <c r="B43" s="31"/>
      <c r="C43" s="31"/>
      <c r="D43" s="31"/>
      <c r="E43" s="31"/>
      <c r="F43" s="31"/>
      <c r="G43" s="4">
        <f>D43+E43+F43</f>
        <v>0</v>
      </c>
      <c r="H43" s="31"/>
      <c r="I43" s="31"/>
      <c r="J43" s="31"/>
      <c r="K43" s="31"/>
      <c r="L43" s="31"/>
      <c r="M43" s="4">
        <f>J43+K43+L43</f>
        <v>0</v>
      </c>
    </row>
    <row r="44" spans="1:13" x14ac:dyDescent="0.25">
      <c r="A44" s="25" t="s">
        <v>57</v>
      </c>
      <c r="B44" s="5">
        <f>B45+B46+B47</f>
        <v>134</v>
      </c>
      <c r="C44" s="5">
        <f t="shared" ref="C44:G44" si="29">C45+C46+C47</f>
        <v>19</v>
      </c>
      <c r="D44" s="5">
        <f t="shared" si="29"/>
        <v>8373</v>
      </c>
      <c r="E44" s="5">
        <f t="shared" si="29"/>
        <v>1207</v>
      </c>
      <c r="F44" s="5">
        <f t="shared" si="29"/>
        <v>402</v>
      </c>
      <c r="G44" s="3">
        <f t="shared" si="29"/>
        <v>9982</v>
      </c>
      <c r="H44" s="5">
        <f>H45+H46+H47</f>
        <v>97</v>
      </c>
      <c r="I44" s="5">
        <f t="shared" ref="I44:M44" si="30">I45+I46+I47</f>
        <v>88</v>
      </c>
      <c r="J44" s="5">
        <f t="shared" si="30"/>
        <v>66746</v>
      </c>
      <c r="K44" s="5">
        <f t="shared" si="30"/>
        <v>9625</v>
      </c>
      <c r="L44" s="5">
        <f t="shared" si="30"/>
        <v>3204</v>
      </c>
      <c r="M44" s="3">
        <f t="shared" si="30"/>
        <v>79575</v>
      </c>
    </row>
    <row r="45" spans="1:13" x14ac:dyDescent="0.25">
      <c r="A45" s="16" t="s">
        <v>14</v>
      </c>
      <c r="B45" s="31">
        <v>62</v>
      </c>
      <c r="C45" s="31">
        <v>19</v>
      </c>
      <c r="D45" s="31">
        <v>8373</v>
      </c>
      <c r="E45" s="31">
        <v>1207</v>
      </c>
      <c r="F45" s="31">
        <v>402</v>
      </c>
      <c r="G45" s="4">
        <f>D45+E45+F45</f>
        <v>9982</v>
      </c>
      <c r="H45" s="31">
        <v>97</v>
      </c>
      <c r="I45" s="31">
        <v>88</v>
      </c>
      <c r="J45" s="31">
        <v>66746</v>
      </c>
      <c r="K45" s="31">
        <v>9625</v>
      </c>
      <c r="L45" s="31">
        <v>3204</v>
      </c>
      <c r="M45" s="4">
        <f>J45+K45+L45</f>
        <v>79575</v>
      </c>
    </row>
    <row r="46" spans="1:13" ht="30" x14ac:dyDescent="0.25">
      <c r="A46" s="16" t="s">
        <v>15</v>
      </c>
      <c r="B46" s="31"/>
      <c r="C46" s="31"/>
      <c r="D46" s="31"/>
      <c r="E46" s="31"/>
      <c r="F46" s="31"/>
      <c r="G46" s="4">
        <f>D46+E46+F46</f>
        <v>0</v>
      </c>
      <c r="H46" s="31"/>
      <c r="I46" s="31"/>
      <c r="J46" s="31"/>
      <c r="K46" s="31"/>
      <c r="L46" s="31"/>
      <c r="M46" s="4">
        <f>J46+K46+L46</f>
        <v>0</v>
      </c>
    </row>
    <row r="47" spans="1:13" x14ac:dyDescent="0.25">
      <c r="A47" s="16" t="s">
        <v>38</v>
      </c>
      <c r="B47" s="31">
        <v>72</v>
      </c>
      <c r="C47" s="31"/>
      <c r="D47" s="31"/>
      <c r="E47" s="31"/>
      <c r="F47" s="31"/>
      <c r="G47" s="4">
        <f t="shared" ref="G47" si="31">D47+E47+F47</f>
        <v>0</v>
      </c>
      <c r="H47" s="31"/>
      <c r="I47" s="31"/>
      <c r="J47" s="31"/>
      <c r="K47" s="31"/>
      <c r="L47" s="31"/>
      <c r="M47" s="4">
        <f t="shared" ref="M47" si="32">J47+K47+L47</f>
        <v>0</v>
      </c>
    </row>
    <row r="48" spans="1:13" ht="28.5" x14ac:dyDescent="0.2">
      <c r="A48" s="24" t="s">
        <v>36</v>
      </c>
      <c r="B48" s="4">
        <f>B49+B52+B55+B58</f>
        <v>0</v>
      </c>
      <c r="C48" s="4">
        <f t="shared" ref="C48:G48" si="33">C49+C52+C55+C58</f>
        <v>0</v>
      </c>
      <c r="D48" s="4">
        <f t="shared" si="33"/>
        <v>0</v>
      </c>
      <c r="E48" s="4">
        <f t="shared" si="33"/>
        <v>0</v>
      </c>
      <c r="F48" s="4">
        <f t="shared" si="33"/>
        <v>0</v>
      </c>
      <c r="G48" s="4">
        <f t="shared" si="33"/>
        <v>0</v>
      </c>
      <c r="H48" s="4">
        <f>H49+H52+H55+H58</f>
        <v>186</v>
      </c>
      <c r="I48" s="4">
        <f t="shared" ref="I48:M48" si="34">I49+I52+I55+I58</f>
        <v>51</v>
      </c>
      <c r="J48" s="4">
        <f t="shared" si="34"/>
        <v>32624</v>
      </c>
      <c r="K48" s="4">
        <f t="shared" si="34"/>
        <v>4704</v>
      </c>
      <c r="L48" s="4">
        <f t="shared" si="34"/>
        <v>1566</v>
      </c>
      <c r="M48" s="4">
        <f t="shared" si="34"/>
        <v>38894</v>
      </c>
    </row>
    <row r="49" spans="1:13" ht="30" x14ac:dyDescent="0.25">
      <c r="A49" s="25" t="s">
        <v>55</v>
      </c>
      <c r="B49" s="19">
        <f>B50+B51</f>
        <v>0</v>
      </c>
      <c r="C49" s="19">
        <f t="shared" ref="C49:G49" si="35">C50+C51</f>
        <v>0</v>
      </c>
      <c r="D49" s="19">
        <f t="shared" si="35"/>
        <v>0</v>
      </c>
      <c r="E49" s="19">
        <f t="shared" si="35"/>
        <v>0</v>
      </c>
      <c r="F49" s="19">
        <f t="shared" si="35"/>
        <v>0</v>
      </c>
      <c r="G49" s="4">
        <f t="shared" si="35"/>
        <v>0</v>
      </c>
      <c r="H49" s="19">
        <f>H50+H51</f>
        <v>138</v>
      </c>
      <c r="I49" s="19">
        <f t="shared" ref="I49:M49" si="36">I50+I51</f>
        <v>20</v>
      </c>
      <c r="J49" s="19">
        <f t="shared" si="36"/>
        <v>12000</v>
      </c>
      <c r="K49" s="19">
        <f t="shared" si="36"/>
        <v>1730</v>
      </c>
      <c r="L49" s="19">
        <f t="shared" si="36"/>
        <v>576</v>
      </c>
      <c r="M49" s="4">
        <f t="shared" si="36"/>
        <v>14306</v>
      </c>
    </row>
    <row r="50" spans="1:13" x14ac:dyDescent="0.25">
      <c r="A50" s="16" t="s">
        <v>14</v>
      </c>
      <c r="B50" s="31"/>
      <c r="C50" s="31"/>
      <c r="D50" s="31"/>
      <c r="E50" s="31"/>
      <c r="F50" s="31"/>
      <c r="G50" s="4">
        <f>D50+E50+F50</f>
        <v>0</v>
      </c>
      <c r="H50" s="31">
        <v>36</v>
      </c>
      <c r="I50" s="31"/>
      <c r="J50" s="31"/>
      <c r="K50" s="31"/>
      <c r="L50" s="31"/>
      <c r="M50" s="4">
        <f>J50+K50+L50</f>
        <v>0</v>
      </c>
    </row>
    <row r="51" spans="1:13" ht="30" x14ac:dyDescent="0.25">
      <c r="A51" s="16" t="s">
        <v>15</v>
      </c>
      <c r="B51" s="31"/>
      <c r="C51" s="31"/>
      <c r="D51" s="31"/>
      <c r="E51" s="31"/>
      <c r="F51" s="31"/>
      <c r="G51" s="4">
        <f t="shared" ref="G51" si="37">D51+E51+F51</f>
        <v>0</v>
      </c>
      <c r="H51" s="31">
        <v>102</v>
      </c>
      <c r="I51" s="31">
        <v>20</v>
      </c>
      <c r="J51" s="31">
        <v>12000</v>
      </c>
      <c r="K51" s="31">
        <v>1730</v>
      </c>
      <c r="L51" s="31">
        <v>576</v>
      </c>
      <c r="M51" s="4">
        <f t="shared" ref="M51" si="38">J51+K51+L51</f>
        <v>14306</v>
      </c>
    </row>
    <row r="52" spans="1:13" x14ac:dyDescent="0.25">
      <c r="A52" s="25" t="s">
        <v>56</v>
      </c>
      <c r="B52" s="19">
        <f>B53+B54</f>
        <v>0</v>
      </c>
      <c r="C52" s="19">
        <f t="shared" ref="C52:G52" si="39">C53+C54</f>
        <v>0</v>
      </c>
      <c r="D52" s="19">
        <f t="shared" si="39"/>
        <v>0</v>
      </c>
      <c r="E52" s="19">
        <f t="shared" si="39"/>
        <v>0</v>
      </c>
      <c r="F52" s="19">
        <f t="shared" si="39"/>
        <v>0</v>
      </c>
      <c r="G52" s="4">
        <f t="shared" si="39"/>
        <v>0</v>
      </c>
      <c r="H52" s="19">
        <f>H53+H54</f>
        <v>23</v>
      </c>
      <c r="I52" s="19">
        <f t="shared" ref="I52:M52" si="40">I53+I54</f>
        <v>14</v>
      </c>
      <c r="J52" s="19">
        <f t="shared" si="40"/>
        <v>9287</v>
      </c>
      <c r="K52" s="19">
        <f t="shared" si="40"/>
        <v>1339</v>
      </c>
      <c r="L52" s="19">
        <f t="shared" si="40"/>
        <v>446</v>
      </c>
      <c r="M52" s="4">
        <f t="shared" si="40"/>
        <v>11072</v>
      </c>
    </row>
    <row r="53" spans="1:13" x14ac:dyDescent="0.25">
      <c r="A53" s="16" t="s">
        <v>14</v>
      </c>
      <c r="B53" s="31"/>
      <c r="C53" s="31"/>
      <c r="D53" s="31"/>
      <c r="E53" s="31"/>
      <c r="F53" s="31"/>
      <c r="G53" s="4">
        <f>D53+E53+F53</f>
        <v>0</v>
      </c>
      <c r="H53" s="31">
        <v>23</v>
      </c>
      <c r="I53" s="31">
        <v>14</v>
      </c>
      <c r="J53" s="31">
        <v>9287</v>
      </c>
      <c r="K53" s="31">
        <v>1339</v>
      </c>
      <c r="L53" s="31">
        <v>446</v>
      </c>
      <c r="M53" s="4">
        <f>J53+K53+L53</f>
        <v>11072</v>
      </c>
    </row>
    <row r="54" spans="1:13" ht="30" x14ac:dyDescent="0.25">
      <c r="A54" s="16" t="s">
        <v>15</v>
      </c>
      <c r="B54" s="31"/>
      <c r="C54" s="31"/>
      <c r="D54" s="31"/>
      <c r="E54" s="31"/>
      <c r="F54" s="31"/>
      <c r="G54" s="4">
        <f t="shared" ref="G54" si="41">D54+E54+F54</f>
        <v>0</v>
      </c>
      <c r="H54" s="31"/>
      <c r="I54" s="31"/>
      <c r="J54" s="31"/>
      <c r="K54" s="31"/>
      <c r="L54" s="31"/>
      <c r="M54" s="4">
        <f t="shared" ref="M54" si="42">J54+K54+L54</f>
        <v>0</v>
      </c>
    </row>
    <row r="55" spans="1:13" x14ac:dyDescent="0.25">
      <c r="A55" s="25" t="s">
        <v>58</v>
      </c>
      <c r="B55" s="19">
        <f>B56+B57</f>
        <v>0</v>
      </c>
      <c r="C55" s="19">
        <f t="shared" ref="C55:G55" si="43">C56+C57</f>
        <v>0</v>
      </c>
      <c r="D55" s="19">
        <f t="shared" si="43"/>
        <v>0</v>
      </c>
      <c r="E55" s="19">
        <f t="shared" si="43"/>
        <v>0</v>
      </c>
      <c r="F55" s="19">
        <f t="shared" si="43"/>
        <v>0</v>
      </c>
      <c r="G55" s="4">
        <f t="shared" si="43"/>
        <v>0</v>
      </c>
      <c r="H55" s="19">
        <f>H56+H57</f>
        <v>0</v>
      </c>
      <c r="I55" s="19">
        <f t="shared" ref="I55:M55" si="44">I56+I57</f>
        <v>0</v>
      </c>
      <c r="J55" s="19">
        <f t="shared" si="44"/>
        <v>0</v>
      </c>
      <c r="K55" s="19">
        <f t="shared" si="44"/>
        <v>0</v>
      </c>
      <c r="L55" s="19">
        <f t="shared" si="44"/>
        <v>0</v>
      </c>
      <c r="M55" s="4">
        <f t="shared" si="44"/>
        <v>0</v>
      </c>
    </row>
    <row r="56" spans="1:13" x14ac:dyDescent="0.25">
      <c r="A56" s="16" t="s">
        <v>14</v>
      </c>
      <c r="B56" s="31"/>
      <c r="C56" s="31"/>
      <c r="D56" s="31"/>
      <c r="E56" s="31"/>
      <c r="F56" s="31"/>
      <c r="G56" s="4">
        <f>D56+E56+F56</f>
        <v>0</v>
      </c>
      <c r="H56" s="31"/>
      <c r="I56" s="31"/>
      <c r="J56" s="31"/>
      <c r="K56" s="31"/>
      <c r="L56" s="31"/>
      <c r="M56" s="4">
        <f>J56+K56+L56</f>
        <v>0</v>
      </c>
    </row>
    <row r="57" spans="1:13" ht="30" x14ac:dyDescent="0.25">
      <c r="A57" s="16" t="s">
        <v>15</v>
      </c>
      <c r="B57" s="31"/>
      <c r="C57" s="31"/>
      <c r="D57" s="31"/>
      <c r="E57" s="31"/>
      <c r="F57" s="31"/>
      <c r="G57" s="4">
        <f t="shared" ref="G57" si="45">D57+E57+F57</f>
        <v>0</v>
      </c>
      <c r="H57" s="31"/>
      <c r="I57" s="31"/>
      <c r="J57" s="31"/>
      <c r="K57" s="31"/>
      <c r="L57" s="31"/>
      <c r="M57" s="4">
        <f t="shared" ref="M57" si="46">J57+K57+L57</f>
        <v>0</v>
      </c>
    </row>
    <row r="58" spans="1:13" x14ac:dyDescent="0.25">
      <c r="A58" s="25" t="s">
        <v>59</v>
      </c>
      <c r="B58" s="19">
        <f>B59+B60</f>
        <v>0</v>
      </c>
      <c r="C58" s="19">
        <f t="shared" ref="C58:G58" si="47">C59+C60</f>
        <v>0</v>
      </c>
      <c r="D58" s="19">
        <f t="shared" si="47"/>
        <v>0</v>
      </c>
      <c r="E58" s="19">
        <f t="shared" si="47"/>
        <v>0</v>
      </c>
      <c r="F58" s="19">
        <f t="shared" si="47"/>
        <v>0</v>
      </c>
      <c r="G58" s="4">
        <f t="shared" si="47"/>
        <v>0</v>
      </c>
      <c r="H58" s="19">
        <f>H59+H60</f>
        <v>25</v>
      </c>
      <c r="I58" s="19">
        <f t="shared" ref="I58:M58" si="48">I59+I60</f>
        <v>17</v>
      </c>
      <c r="J58" s="19">
        <f t="shared" si="48"/>
        <v>11337</v>
      </c>
      <c r="K58" s="19">
        <f t="shared" si="48"/>
        <v>1635</v>
      </c>
      <c r="L58" s="19">
        <f t="shared" si="48"/>
        <v>544</v>
      </c>
      <c r="M58" s="4">
        <f t="shared" si="48"/>
        <v>13516</v>
      </c>
    </row>
    <row r="59" spans="1:13" x14ac:dyDescent="0.25">
      <c r="A59" s="16" t="s">
        <v>14</v>
      </c>
      <c r="B59" s="31"/>
      <c r="C59" s="31"/>
      <c r="D59" s="31"/>
      <c r="E59" s="31"/>
      <c r="F59" s="31"/>
      <c r="G59" s="4">
        <f>D59+E59+F59</f>
        <v>0</v>
      </c>
      <c r="H59" s="31">
        <v>25</v>
      </c>
      <c r="I59" s="31">
        <v>17</v>
      </c>
      <c r="J59" s="31">
        <v>11337</v>
      </c>
      <c r="K59" s="31">
        <v>1635</v>
      </c>
      <c r="L59" s="31">
        <v>544</v>
      </c>
      <c r="M59" s="4">
        <f>J59+K59+L59</f>
        <v>13516</v>
      </c>
    </row>
    <row r="60" spans="1:13" ht="30" x14ac:dyDescent="0.25">
      <c r="A60" s="16" t="s">
        <v>15</v>
      </c>
      <c r="B60" s="31"/>
      <c r="C60" s="31"/>
      <c r="D60" s="31"/>
      <c r="E60" s="31"/>
      <c r="F60" s="31"/>
      <c r="G60" s="4">
        <f t="shared" ref="G60" si="49">D60+E60+F60</f>
        <v>0</v>
      </c>
      <c r="H60" s="31"/>
      <c r="I60" s="31"/>
      <c r="J60" s="31"/>
      <c r="K60" s="31"/>
      <c r="L60" s="31"/>
      <c r="M60" s="4">
        <f t="shared" ref="M60" si="50">J60+K60+L60</f>
        <v>0</v>
      </c>
    </row>
  </sheetData>
  <mergeCells count="4">
    <mergeCell ref="A3:M3"/>
    <mergeCell ref="A5:A6"/>
    <mergeCell ref="B5:G5"/>
    <mergeCell ref="H5:M5"/>
  </mergeCells>
  <pageMargins left="0.7" right="0.7" top="0.75" bottom="0.75" header="0.3" footer="0.3"/>
  <pageSetup paperSize="9" scale="61" orientation="landscape" horizontalDpi="0" verticalDpi="0" r:id="rId1"/>
  <rowBreaks count="1" manualBreakCount="1">
    <brk id="3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opLeftCell="B1" zoomScaleNormal="100" workbookViewId="0">
      <selection activeCell="M1" sqref="M1"/>
    </sheetView>
  </sheetViews>
  <sheetFormatPr defaultRowHeight="15" x14ac:dyDescent="0.25"/>
  <cols>
    <col min="1" max="1" width="45.7109375" style="7" customWidth="1"/>
    <col min="2" max="2" width="12.85546875" style="7" customWidth="1"/>
    <col min="3" max="3" width="12.5703125" style="7" customWidth="1"/>
    <col min="4" max="4" width="16.28515625" style="7" customWidth="1"/>
    <col min="5" max="6" width="15.7109375" style="7" customWidth="1"/>
    <col min="7" max="8" width="11.42578125" style="7" customWidth="1"/>
    <col min="9" max="9" width="13" style="7" customWidth="1"/>
    <col min="10" max="10" width="17.28515625" style="7" customWidth="1"/>
    <col min="11" max="11" width="15.28515625" style="7" customWidth="1"/>
    <col min="12" max="12" width="15.5703125" style="7" customWidth="1"/>
    <col min="13" max="13" width="15" style="7" customWidth="1"/>
  </cols>
  <sheetData>
    <row r="1" spans="1:13" ht="18.75" x14ac:dyDescent="0.3">
      <c r="A1" s="6"/>
      <c r="E1" s="8"/>
      <c r="K1" s="8"/>
      <c r="M1" s="33" t="s">
        <v>63</v>
      </c>
    </row>
    <row r="2" spans="1:13" ht="18.75" x14ac:dyDescent="0.3">
      <c r="A2" s="6"/>
      <c r="E2" s="8"/>
      <c r="K2" s="8"/>
    </row>
    <row r="3" spans="1:13" ht="15.75" x14ac:dyDescent="0.25">
      <c r="A3" s="36" t="s">
        <v>42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x14ac:dyDescent="0.25">
      <c r="A4" s="10"/>
      <c r="B4" s="10"/>
      <c r="C4" s="10"/>
      <c r="D4" s="10"/>
      <c r="E4" s="28"/>
      <c r="F4" s="28"/>
      <c r="G4" s="10"/>
      <c r="H4" s="10"/>
      <c r="I4" s="10"/>
      <c r="J4" s="10"/>
      <c r="K4" s="28"/>
      <c r="L4" s="28"/>
      <c r="M4" s="11" t="s">
        <v>6</v>
      </c>
    </row>
    <row r="5" spans="1:13" ht="14.25" x14ac:dyDescent="0.2">
      <c r="A5" s="42" t="s">
        <v>0</v>
      </c>
      <c r="B5" s="39" t="s">
        <v>39</v>
      </c>
      <c r="C5" s="40"/>
      <c r="D5" s="40"/>
      <c r="E5" s="40"/>
      <c r="F5" s="40"/>
      <c r="G5" s="41"/>
      <c r="H5" s="39" t="s">
        <v>40</v>
      </c>
      <c r="I5" s="40"/>
      <c r="J5" s="40"/>
      <c r="K5" s="40"/>
      <c r="L5" s="40"/>
      <c r="M5" s="41"/>
    </row>
    <row r="6" spans="1:13" ht="99.75" x14ac:dyDescent="0.2">
      <c r="A6" s="43"/>
      <c r="B6" s="29" t="s">
        <v>16</v>
      </c>
      <c r="C6" s="29" t="s">
        <v>18</v>
      </c>
      <c r="D6" s="32" t="s">
        <v>17</v>
      </c>
      <c r="E6" s="32" t="s">
        <v>3</v>
      </c>
      <c r="F6" s="32" t="s">
        <v>4</v>
      </c>
      <c r="G6" s="32" t="s">
        <v>21</v>
      </c>
      <c r="H6" s="29" t="s">
        <v>16</v>
      </c>
      <c r="I6" s="29" t="s">
        <v>18</v>
      </c>
      <c r="J6" s="32" t="s">
        <v>17</v>
      </c>
      <c r="K6" s="32" t="s">
        <v>3</v>
      </c>
      <c r="L6" s="32" t="s">
        <v>4</v>
      </c>
      <c r="M6" s="32" t="s">
        <v>21</v>
      </c>
    </row>
    <row r="7" spans="1:13" ht="14.25" x14ac:dyDescent="0.2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 t="s">
        <v>5</v>
      </c>
      <c r="H7" s="30">
        <v>8</v>
      </c>
      <c r="I7" s="30">
        <v>9</v>
      </c>
      <c r="J7" s="30">
        <v>10</v>
      </c>
      <c r="K7" s="30">
        <v>11</v>
      </c>
      <c r="L7" s="30">
        <v>12</v>
      </c>
      <c r="M7" s="30" t="s">
        <v>46</v>
      </c>
    </row>
    <row r="8" spans="1:13" ht="14.25" x14ac:dyDescent="0.2">
      <c r="A8" s="13" t="s">
        <v>26</v>
      </c>
      <c r="B8" s="3">
        <f>B9+B10+B11</f>
        <v>126</v>
      </c>
      <c r="C8" s="3">
        <f t="shared" ref="C8:F8" si="0">C9+C10+C11</f>
        <v>19</v>
      </c>
      <c r="D8" s="3">
        <f t="shared" si="0"/>
        <v>10361</v>
      </c>
      <c r="E8" s="3">
        <f t="shared" si="0"/>
        <v>1493</v>
      </c>
      <c r="F8" s="3">
        <f t="shared" si="0"/>
        <v>498</v>
      </c>
      <c r="G8" s="3">
        <f>G9+G10+G11</f>
        <v>12352</v>
      </c>
      <c r="H8" s="3">
        <f>H9+H10+H11</f>
        <v>33</v>
      </c>
      <c r="I8" s="3">
        <f t="shared" ref="I8:M8" si="1">I9+I10+I11</f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3" x14ac:dyDescent="0.25">
      <c r="A9" s="16" t="s">
        <v>30</v>
      </c>
      <c r="B9" s="31">
        <v>22</v>
      </c>
      <c r="C9" s="31">
        <v>8</v>
      </c>
      <c r="D9" s="31">
        <v>5177</v>
      </c>
      <c r="E9" s="31">
        <v>746</v>
      </c>
      <c r="F9" s="31">
        <v>249</v>
      </c>
      <c r="G9" s="4">
        <f>D9+E9+F9</f>
        <v>6172</v>
      </c>
      <c r="H9" s="31"/>
      <c r="I9" s="31"/>
      <c r="J9" s="31"/>
      <c r="K9" s="31"/>
      <c r="L9" s="31"/>
      <c r="M9" s="4">
        <f>J9+K9+L9</f>
        <v>0</v>
      </c>
    </row>
    <row r="10" spans="1:13" x14ac:dyDescent="0.25">
      <c r="A10" s="16" t="s">
        <v>29</v>
      </c>
      <c r="B10" s="31">
        <v>104</v>
      </c>
      <c r="C10" s="31">
        <v>11</v>
      </c>
      <c r="D10" s="31">
        <v>5184</v>
      </c>
      <c r="E10" s="31">
        <v>747</v>
      </c>
      <c r="F10" s="31">
        <v>249</v>
      </c>
      <c r="G10" s="4">
        <f>D10+E10+F10</f>
        <v>6180</v>
      </c>
      <c r="H10" s="31"/>
      <c r="I10" s="31"/>
      <c r="J10" s="31"/>
      <c r="K10" s="31"/>
      <c r="L10" s="31"/>
      <c r="M10" s="4">
        <f>J10+K10+L10</f>
        <v>0</v>
      </c>
    </row>
    <row r="11" spans="1:13" x14ac:dyDescent="0.25">
      <c r="A11" s="16" t="s">
        <v>47</v>
      </c>
      <c r="B11" s="31"/>
      <c r="C11" s="31"/>
      <c r="D11" s="31"/>
      <c r="E11" s="31"/>
      <c r="F11" s="31"/>
      <c r="G11" s="4">
        <f>D11+E11+F11</f>
        <v>0</v>
      </c>
      <c r="H11" s="31">
        <v>33</v>
      </c>
      <c r="I11" s="31"/>
      <c r="J11" s="31"/>
      <c r="K11" s="31"/>
      <c r="L11" s="31"/>
      <c r="M11" s="4">
        <f>J11+K11+L11</f>
        <v>0</v>
      </c>
    </row>
    <row r="12" spans="1:13" ht="14.25" x14ac:dyDescent="0.2">
      <c r="A12" s="20" t="s">
        <v>27</v>
      </c>
      <c r="B12" s="3">
        <f>B13+B14+B15+B16</f>
        <v>9</v>
      </c>
      <c r="C12" s="3">
        <f t="shared" ref="C12:G12" si="2">C13+C14+C15+C16</f>
        <v>9</v>
      </c>
      <c r="D12" s="3">
        <f t="shared" si="2"/>
        <v>6609</v>
      </c>
      <c r="E12" s="3">
        <f t="shared" si="2"/>
        <v>953</v>
      </c>
      <c r="F12" s="3">
        <f t="shared" si="2"/>
        <v>317</v>
      </c>
      <c r="G12" s="3">
        <f t="shared" si="2"/>
        <v>7879</v>
      </c>
      <c r="H12" s="3">
        <f>H13+H14+H15+H16</f>
        <v>0</v>
      </c>
      <c r="I12" s="3">
        <f t="shared" ref="I12:M12" si="3">I13+I14+I15+I16</f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3" ht="75" x14ac:dyDescent="0.25">
      <c r="A13" s="16" t="s">
        <v>31</v>
      </c>
      <c r="B13" s="31"/>
      <c r="C13" s="31"/>
      <c r="D13" s="31"/>
      <c r="E13" s="31"/>
      <c r="F13" s="31"/>
      <c r="G13" s="4">
        <f>D13+E13+F13</f>
        <v>0</v>
      </c>
      <c r="H13" s="31"/>
      <c r="I13" s="31"/>
      <c r="J13" s="31"/>
      <c r="K13" s="31"/>
      <c r="L13" s="31"/>
      <c r="M13" s="4">
        <f>J13+K13+L13</f>
        <v>0</v>
      </c>
    </row>
    <row r="14" spans="1:13" x14ac:dyDescent="0.25">
      <c r="A14" s="16" t="s">
        <v>32</v>
      </c>
      <c r="B14" s="31"/>
      <c r="C14" s="31"/>
      <c r="D14" s="31"/>
      <c r="E14" s="31"/>
      <c r="F14" s="31"/>
      <c r="G14" s="4">
        <f>D14+E14+F14</f>
        <v>0</v>
      </c>
      <c r="H14" s="31"/>
      <c r="I14" s="31"/>
      <c r="J14" s="31"/>
      <c r="K14" s="31"/>
      <c r="L14" s="31"/>
      <c r="M14" s="4">
        <f>J14+K14+L14</f>
        <v>0</v>
      </c>
    </row>
    <row r="15" spans="1:13" ht="45" x14ac:dyDescent="0.25">
      <c r="A15" s="16" t="s">
        <v>33</v>
      </c>
      <c r="B15" s="31">
        <v>9</v>
      </c>
      <c r="C15" s="31">
        <v>9</v>
      </c>
      <c r="D15" s="31">
        <v>6609</v>
      </c>
      <c r="E15" s="31">
        <v>953</v>
      </c>
      <c r="F15" s="31">
        <v>317</v>
      </c>
      <c r="G15" s="4">
        <f t="shared" ref="G15:G16" si="4">D15+E15+F15</f>
        <v>7879</v>
      </c>
      <c r="H15" s="31"/>
      <c r="I15" s="31"/>
      <c r="J15" s="31"/>
      <c r="K15" s="31"/>
      <c r="L15" s="31"/>
      <c r="M15" s="4">
        <f t="shared" ref="M15:M16" si="5">J15+K15+L15</f>
        <v>0</v>
      </c>
    </row>
    <row r="16" spans="1:13" x14ac:dyDescent="0.25">
      <c r="A16" s="16" t="s">
        <v>34</v>
      </c>
      <c r="B16" s="31"/>
      <c r="C16" s="31"/>
      <c r="D16" s="31"/>
      <c r="E16" s="31"/>
      <c r="F16" s="31"/>
      <c r="G16" s="4">
        <f t="shared" si="4"/>
        <v>0</v>
      </c>
      <c r="H16" s="31"/>
      <c r="I16" s="31"/>
      <c r="J16" s="31"/>
      <c r="K16" s="31"/>
      <c r="L16" s="31"/>
      <c r="M16" s="4">
        <f t="shared" si="5"/>
        <v>0</v>
      </c>
    </row>
    <row r="17" spans="1:13" ht="14.25" x14ac:dyDescent="0.2">
      <c r="A17" s="20" t="s">
        <v>28</v>
      </c>
      <c r="B17" s="3">
        <f>B18+B19</f>
        <v>903</v>
      </c>
      <c r="C17" s="3">
        <f>C18+C19</f>
        <v>293</v>
      </c>
      <c r="D17" s="3">
        <f t="shared" ref="D17:G17" si="6">D18+D19</f>
        <v>153774</v>
      </c>
      <c r="E17" s="3">
        <f t="shared" si="6"/>
        <v>22174</v>
      </c>
      <c r="F17" s="3">
        <f t="shared" si="6"/>
        <v>7381</v>
      </c>
      <c r="G17" s="3">
        <f t="shared" si="6"/>
        <v>183329</v>
      </c>
      <c r="H17" s="3">
        <f>H18+H19</f>
        <v>96</v>
      </c>
      <c r="I17" s="3">
        <f>I18+I19</f>
        <v>42</v>
      </c>
      <c r="J17" s="3">
        <f t="shared" ref="J17:M17" si="7">J18+J19</f>
        <v>31422</v>
      </c>
      <c r="K17" s="3">
        <f t="shared" si="7"/>
        <v>4531</v>
      </c>
      <c r="L17" s="3">
        <f t="shared" si="7"/>
        <v>1508</v>
      </c>
      <c r="M17" s="3">
        <f t="shared" si="7"/>
        <v>37461</v>
      </c>
    </row>
    <row r="18" spans="1:13" x14ac:dyDescent="0.25">
      <c r="A18" s="16" t="s">
        <v>14</v>
      </c>
      <c r="B18" s="31">
        <v>903</v>
      </c>
      <c r="C18" s="31">
        <v>293</v>
      </c>
      <c r="D18" s="31">
        <v>153774</v>
      </c>
      <c r="E18" s="31">
        <v>22174</v>
      </c>
      <c r="F18" s="31">
        <v>7381</v>
      </c>
      <c r="G18" s="4">
        <f>D18+E18+F18</f>
        <v>183329</v>
      </c>
      <c r="H18" s="31">
        <v>96</v>
      </c>
      <c r="I18" s="31">
        <v>42</v>
      </c>
      <c r="J18" s="31">
        <v>31422</v>
      </c>
      <c r="K18" s="31">
        <v>4531</v>
      </c>
      <c r="L18" s="31">
        <v>1508</v>
      </c>
      <c r="M18" s="4">
        <f>J18+K18+L18</f>
        <v>37461</v>
      </c>
    </row>
    <row r="19" spans="1:13" ht="30" x14ac:dyDescent="0.25">
      <c r="A19" s="16" t="s">
        <v>15</v>
      </c>
      <c r="B19" s="31"/>
      <c r="C19" s="31"/>
      <c r="D19" s="31"/>
      <c r="E19" s="31"/>
      <c r="F19" s="31"/>
      <c r="G19" s="4">
        <f>D19+E19+F19</f>
        <v>0</v>
      </c>
      <c r="H19" s="31"/>
      <c r="I19" s="31"/>
      <c r="J19" s="31"/>
      <c r="K19" s="31"/>
      <c r="L19" s="31"/>
      <c r="M19" s="4">
        <f>J19+K19+L19</f>
        <v>0</v>
      </c>
    </row>
    <row r="20" spans="1:13" ht="14.25" x14ac:dyDescent="0.2">
      <c r="A20" s="21" t="s">
        <v>24</v>
      </c>
      <c r="B20" s="3">
        <f>B21+B22+B25+B26</f>
        <v>108</v>
      </c>
      <c r="C20" s="3">
        <f t="shared" ref="C20:G20" si="8">C21+C22+C25+C26</f>
        <v>103</v>
      </c>
      <c r="D20" s="3">
        <f t="shared" si="8"/>
        <v>50107</v>
      </c>
      <c r="E20" s="3">
        <f t="shared" si="8"/>
        <v>7237</v>
      </c>
      <c r="F20" s="3">
        <f t="shared" si="8"/>
        <v>2407</v>
      </c>
      <c r="G20" s="3">
        <f t="shared" si="8"/>
        <v>59751</v>
      </c>
      <c r="H20" s="3">
        <f>H21+H22+H25+H26</f>
        <v>0</v>
      </c>
      <c r="I20" s="3">
        <f t="shared" ref="I20:M20" si="9">I21+I22+I25+I26</f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</row>
    <row r="21" spans="1:13" x14ac:dyDescent="0.25">
      <c r="A21" s="23" t="s">
        <v>7</v>
      </c>
      <c r="B21" s="31">
        <v>34</v>
      </c>
      <c r="C21" s="31">
        <v>34</v>
      </c>
      <c r="D21" s="31">
        <v>7657</v>
      </c>
      <c r="E21" s="31">
        <v>1104</v>
      </c>
      <c r="F21" s="31">
        <v>368</v>
      </c>
      <c r="G21" s="4">
        <f>D21+E21+F21</f>
        <v>9129</v>
      </c>
      <c r="H21" s="31"/>
      <c r="I21" s="31"/>
      <c r="J21" s="31"/>
      <c r="K21" s="31"/>
      <c r="L21" s="31"/>
      <c r="M21" s="4">
        <f>J21+K21+L21</f>
        <v>0</v>
      </c>
    </row>
    <row r="22" spans="1:13" x14ac:dyDescent="0.25">
      <c r="A22" s="23" t="s">
        <v>8</v>
      </c>
      <c r="B22" s="5">
        <f>B23+B24</f>
        <v>64</v>
      </c>
      <c r="C22" s="5">
        <f t="shared" ref="C22:F22" si="10">C23+C24</f>
        <v>60</v>
      </c>
      <c r="D22" s="5">
        <f t="shared" si="10"/>
        <v>38863</v>
      </c>
      <c r="E22" s="5">
        <f t="shared" si="10"/>
        <v>5604</v>
      </c>
      <c r="F22" s="5">
        <f t="shared" si="10"/>
        <v>1866</v>
      </c>
      <c r="G22" s="4">
        <f>G23+G24</f>
        <v>46333</v>
      </c>
      <c r="H22" s="5">
        <f>H23+H24</f>
        <v>0</v>
      </c>
      <c r="I22" s="5">
        <f t="shared" ref="I22:L22" si="11">I23+I24</f>
        <v>0</v>
      </c>
      <c r="J22" s="5">
        <f t="shared" si="11"/>
        <v>0</v>
      </c>
      <c r="K22" s="5">
        <f t="shared" si="11"/>
        <v>0</v>
      </c>
      <c r="L22" s="5">
        <f t="shared" si="11"/>
        <v>0</v>
      </c>
      <c r="M22" s="4">
        <f>M23+M24</f>
        <v>0</v>
      </c>
    </row>
    <row r="23" spans="1:13" x14ac:dyDescent="0.25">
      <c r="A23" s="23" t="s">
        <v>1</v>
      </c>
      <c r="B23" s="31">
        <v>26</v>
      </c>
      <c r="C23" s="31">
        <v>22</v>
      </c>
      <c r="D23" s="31">
        <v>5663</v>
      </c>
      <c r="E23" s="31">
        <v>817</v>
      </c>
      <c r="F23" s="31">
        <v>272</v>
      </c>
      <c r="G23" s="4">
        <f t="shared" ref="G23:G26" si="12">D23+E23+F23</f>
        <v>6752</v>
      </c>
      <c r="H23" s="31"/>
      <c r="I23" s="31"/>
      <c r="J23" s="31"/>
      <c r="K23" s="31"/>
      <c r="L23" s="31"/>
      <c r="M23" s="4">
        <f t="shared" ref="M23:M26" si="13">J23+K23+L23</f>
        <v>0</v>
      </c>
    </row>
    <row r="24" spans="1:13" x14ac:dyDescent="0.25">
      <c r="A24" s="23" t="s">
        <v>2</v>
      </c>
      <c r="B24" s="31">
        <v>38</v>
      </c>
      <c r="C24" s="31">
        <v>38</v>
      </c>
      <c r="D24" s="31">
        <v>33200</v>
      </c>
      <c r="E24" s="31">
        <v>4787</v>
      </c>
      <c r="F24" s="31">
        <v>1594</v>
      </c>
      <c r="G24" s="4">
        <f t="shared" si="12"/>
        <v>39581</v>
      </c>
      <c r="H24" s="31"/>
      <c r="I24" s="31"/>
      <c r="J24" s="31"/>
      <c r="K24" s="31"/>
      <c r="L24" s="31"/>
      <c r="M24" s="4">
        <f t="shared" si="13"/>
        <v>0</v>
      </c>
    </row>
    <row r="25" spans="1:13" x14ac:dyDescent="0.25">
      <c r="A25" s="23" t="s">
        <v>9</v>
      </c>
      <c r="B25" s="31">
        <v>4</v>
      </c>
      <c r="C25" s="31">
        <v>4</v>
      </c>
      <c r="D25" s="31">
        <v>2908</v>
      </c>
      <c r="E25" s="31">
        <v>431</v>
      </c>
      <c r="F25" s="31">
        <v>140</v>
      </c>
      <c r="G25" s="4">
        <f t="shared" si="12"/>
        <v>3479</v>
      </c>
      <c r="H25" s="31"/>
      <c r="I25" s="31"/>
      <c r="J25" s="31"/>
      <c r="K25" s="31"/>
      <c r="L25" s="31"/>
      <c r="M25" s="4">
        <f t="shared" si="13"/>
        <v>0</v>
      </c>
    </row>
    <row r="26" spans="1:13" ht="30" x14ac:dyDescent="0.25">
      <c r="A26" s="23" t="s">
        <v>22</v>
      </c>
      <c r="B26" s="31">
        <v>6</v>
      </c>
      <c r="C26" s="31">
        <v>5</v>
      </c>
      <c r="D26" s="31">
        <v>679</v>
      </c>
      <c r="E26" s="31">
        <v>98</v>
      </c>
      <c r="F26" s="31">
        <v>33</v>
      </c>
      <c r="G26" s="4">
        <f t="shared" si="12"/>
        <v>810</v>
      </c>
      <c r="H26" s="31"/>
      <c r="I26" s="31"/>
      <c r="J26" s="31"/>
      <c r="K26" s="31"/>
      <c r="L26" s="31"/>
      <c r="M26" s="4">
        <f t="shared" si="13"/>
        <v>0</v>
      </c>
    </row>
    <row r="27" spans="1:13" ht="28.5" x14ac:dyDescent="0.2">
      <c r="A27" s="24" t="s">
        <v>23</v>
      </c>
      <c r="B27" s="4">
        <f>+B28+B29</f>
        <v>206</v>
      </c>
      <c r="C27" s="4">
        <f t="shared" ref="C27:E27" si="14">+C28+C29</f>
        <v>154</v>
      </c>
      <c r="D27" s="4">
        <f t="shared" si="14"/>
        <v>114474</v>
      </c>
      <c r="E27" s="4">
        <f t="shared" si="14"/>
        <v>16507</v>
      </c>
      <c r="F27" s="4">
        <f>+F28+F29</f>
        <v>5495</v>
      </c>
      <c r="G27" s="4">
        <f t="shared" ref="G27:M27" si="15">+G28+G29</f>
        <v>136476</v>
      </c>
      <c r="H27" s="4">
        <f t="shared" si="15"/>
        <v>41</v>
      </c>
      <c r="I27" s="4">
        <f t="shared" si="15"/>
        <v>37</v>
      </c>
      <c r="J27" s="4">
        <f t="shared" si="15"/>
        <v>27800</v>
      </c>
      <c r="K27" s="4">
        <f t="shared" si="15"/>
        <v>4009</v>
      </c>
      <c r="L27" s="4">
        <f t="shared" si="15"/>
        <v>1334</v>
      </c>
      <c r="M27" s="4">
        <f t="shared" si="15"/>
        <v>33143</v>
      </c>
    </row>
    <row r="28" spans="1:13" x14ac:dyDescent="0.25">
      <c r="A28" s="16" t="s">
        <v>14</v>
      </c>
      <c r="B28" s="31">
        <v>204</v>
      </c>
      <c r="C28" s="31">
        <v>152</v>
      </c>
      <c r="D28" s="31">
        <v>113274</v>
      </c>
      <c r="E28" s="31">
        <v>16334</v>
      </c>
      <c r="F28" s="31">
        <v>5437</v>
      </c>
      <c r="G28" s="4">
        <f>D28+E28+F28</f>
        <v>135045</v>
      </c>
      <c r="H28" s="31">
        <v>41</v>
      </c>
      <c r="I28" s="31">
        <v>37</v>
      </c>
      <c r="J28" s="31">
        <v>27800</v>
      </c>
      <c r="K28" s="31">
        <v>4009</v>
      </c>
      <c r="L28" s="31">
        <v>1334</v>
      </c>
      <c r="M28" s="4">
        <f t="shared" ref="M28:M29" si="16">J28+K28+L28</f>
        <v>33143</v>
      </c>
    </row>
    <row r="29" spans="1:13" ht="30" x14ac:dyDescent="0.25">
      <c r="A29" s="16" t="s">
        <v>15</v>
      </c>
      <c r="B29" s="31">
        <v>2</v>
      </c>
      <c r="C29" s="31">
        <v>2</v>
      </c>
      <c r="D29" s="31">
        <v>1200</v>
      </c>
      <c r="E29" s="31">
        <v>173</v>
      </c>
      <c r="F29" s="31">
        <v>58</v>
      </c>
      <c r="G29" s="4">
        <f>D29+E29+F29</f>
        <v>1431</v>
      </c>
      <c r="H29" s="31"/>
      <c r="I29" s="31"/>
      <c r="J29" s="31"/>
      <c r="K29" s="31"/>
      <c r="L29" s="31"/>
      <c r="M29" s="4">
        <f t="shared" si="16"/>
        <v>0</v>
      </c>
    </row>
    <row r="30" spans="1:13" ht="57" x14ac:dyDescent="0.2">
      <c r="A30" s="24" t="s">
        <v>35</v>
      </c>
      <c r="B30" s="4">
        <f>B31+B34</f>
        <v>0</v>
      </c>
      <c r="C30" s="4">
        <f t="shared" ref="C30:G30" si="17">C31+C34</f>
        <v>0</v>
      </c>
      <c r="D30" s="4">
        <f t="shared" si="17"/>
        <v>0</v>
      </c>
      <c r="E30" s="4">
        <f t="shared" si="17"/>
        <v>0</v>
      </c>
      <c r="F30" s="4">
        <f t="shared" si="17"/>
        <v>0</v>
      </c>
      <c r="G30" s="4">
        <f t="shared" si="17"/>
        <v>0</v>
      </c>
      <c r="H30" s="4">
        <f>H31+H34</f>
        <v>115</v>
      </c>
      <c r="I30" s="4">
        <f t="shared" ref="I30:M30" si="18">I31+I34</f>
        <v>93</v>
      </c>
      <c r="J30" s="4">
        <f t="shared" si="18"/>
        <v>65994</v>
      </c>
      <c r="K30" s="4">
        <f t="shared" si="18"/>
        <v>9517</v>
      </c>
      <c r="L30" s="4">
        <f t="shared" si="18"/>
        <v>3168</v>
      </c>
      <c r="M30" s="4">
        <f t="shared" si="18"/>
        <v>78679</v>
      </c>
    </row>
    <row r="31" spans="1:13" ht="30" x14ac:dyDescent="0.25">
      <c r="A31" s="25" t="s">
        <v>51</v>
      </c>
      <c r="B31" s="19">
        <f>B32+B33</f>
        <v>0</v>
      </c>
      <c r="C31" s="19">
        <f t="shared" ref="C31:F31" si="19">C32+C33</f>
        <v>0</v>
      </c>
      <c r="D31" s="19">
        <f t="shared" si="19"/>
        <v>0</v>
      </c>
      <c r="E31" s="19">
        <f t="shared" si="19"/>
        <v>0</v>
      </c>
      <c r="F31" s="19">
        <f t="shared" si="19"/>
        <v>0</v>
      </c>
      <c r="G31" s="4">
        <f>G32+G33</f>
        <v>0</v>
      </c>
      <c r="H31" s="19">
        <f>H32+H33</f>
        <v>45</v>
      </c>
      <c r="I31" s="19">
        <f t="shared" ref="I31:L31" si="20">I32+I33</f>
        <v>37</v>
      </c>
      <c r="J31" s="19">
        <f t="shared" si="20"/>
        <v>24852</v>
      </c>
      <c r="K31" s="19">
        <f t="shared" si="20"/>
        <v>3584</v>
      </c>
      <c r="L31" s="19">
        <f t="shared" si="20"/>
        <v>1193</v>
      </c>
      <c r="M31" s="4">
        <f>M32+M33</f>
        <v>29629</v>
      </c>
    </row>
    <row r="32" spans="1:13" x14ac:dyDescent="0.25">
      <c r="A32" s="16" t="s">
        <v>14</v>
      </c>
      <c r="B32" s="31"/>
      <c r="C32" s="31"/>
      <c r="D32" s="31"/>
      <c r="E32" s="31"/>
      <c r="F32" s="31"/>
      <c r="G32" s="4">
        <f>D32+E32+F32</f>
        <v>0</v>
      </c>
      <c r="H32" s="31">
        <v>45</v>
      </c>
      <c r="I32" s="31">
        <v>37</v>
      </c>
      <c r="J32" s="31">
        <v>24852</v>
      </c>
      <c r="K32" s="31">
        <v>3584</v>
      </c>
      <c r="L32" s="31">
        <v>1193</v>
      </c>
      <c r="M32" s="4">
        <f>J32+K32+L32</f>
        <v>29629</v>
      </c>
    </row>
    <row r="33" spans="1:13" ht="30" x14ac:dyDescent="0.25">
      <c r="A33" s="16" t="s">
        <v>15</v>
      </c>
      <c r="B33" s="31"/>
      <c r="C33" s="31"/>
      <c r="D33" s="31"/>
      <c r="E33" s="31"/>
      <c r="F33" s="31"/>
      <c r="G33" s="4">
        <f>D33+E33+F33</f>
        <v>0</v>
      </c>
      <c r="H33" s="31"/>
      <c r="I33" s="31"/>
      <c r="J33" s="31"/>
      <c r="K33" s="31"/>
      <c r="L33" s="31"/>
      <c r="M33" s="4">
        <f>J33+K33+L33</f>
        <v>0</v>
      </c>
    </row>
    <row r="34" spans="1:13" x14ac:dyDescent="0.25">
      <c r="A34" s="25" t="s">
        <v>52</v>
      </c>
      <c r="B34" s="5">
        <f>B35+B36</f>
        <v>0</v>
      </c>
      <c r="C34" s="5">
        <f t="shared" ref="C34:G34" si="21">C35+C36</f>
        <v>0</v>
      </c>
      <c r="D34" s="5">
        <f t="shared" si="21"/>
        <v>0</v>
      </c>
      <c r="E34" s="5">
        <f t="shared" si="21"/>
        <v>0</v>
      </c>
      <c r="F34" s="5">
        <f t="shared" si="21"/>
        <v>0</v>
      </c>
      <c r="G34" s="3">
        <f t="shared" si="21"/>
        <v>0</v>
      </c>
      <c r="H34" s="5">
        <f>H35+H36</f>
        <v>70</v>
      </c>
      <c r="I34" s="5">
        <f t="shared" ref="I34:M34" si="22">I35+I36</f>
        <v>56</v>
      </c>
      <c r="J34" s="5">
        <f t="shared" si="22"/>
        <v>41142</v>
      </c>
      <c r="K34" s="5">
        <f t="shared" si="22"/>
        <v>5933</v>
      </c>
      <c r="L34" s="5">
        <f t="shared" si="22"/>
        <v>1975</v>
      </c>
      <c r="M34" s="3">
        <f t="shared" si="22"/>
        <v>49050</v>
      </c>
    </row>
    <row r="35" spans="1:13" x14ac:dyDescent="0.25">
      <c r="A35" s="16" t="s">
        <v>14</v>
      </c>
      <c r="B35" s="31"/>
      <c r="C35" s="31"/>
      <c r="D35" s="31"/>
      <c r="E35" s="31"/>
      <c r="F35" s="31"/>
      <c r="G35" s="4">
        <f>D35+E35+F35</f>
        <v>0</v>
      </c>
      <c r="H35" s="31">
        <v>70</v>
      </c>
      <c r="I35" s="31">
        <v>56</v>
      </c>
      <c r="J35" s="31">
        <v>41142</v>
      </c>
      <c r="K35" s="31">
        <v>5933</v>
      </c>
      <c r="L35" s="31">
        <v>1975</v>
      </c>
      <c r="M35" s="4">
        <f>J35+K35+L35</f>
        <v>49050</v>
      </c>
    </row>
    <row r="36" spans="1:13" ht="30" x14ac:dyDescent="0.25">
      <c r="A36" s="16" t="s">
        <v>15</v>
      </c>
      <c r="B36" s="31"/>
      <c r="C36" s="31"/>
      <c r="D36" s="31"/>
      <c r="E36" s="31"/>
      <c r="F36" s="31"/>
      <c r="G36" s="4">
        <f>D36+E36+F36</f>
        <v>0</v>
      </c>
      <c r="H36" s="31"/>
      <c r="I36" s="31"/>
      <c r="J36" s="31"/>
      <c r="K36" s="31"/>
      <c r="L36" s="31"/>
      <c r="M36" s="4">
        <f>J36+K36+L36</f>
        <v>0</v>
      </c>
    </row>
    <row r="37" spans="1:13" ht="42.75" x14ac:dyDescent="0.2">
      <c r="A37" s="24" t="s">
        <v>25</v>
      </c>
      <c r="B37" s="4">
        <f>+B38+B41+B44</f>
        <v>134</v>
      </c>
      <c r="C37" s="4">
        <f t="shared" ref="C37:G37" si="23">+C38+C41+C44</f>
        <v>24</v>
      </c>
      <c r="D37" s="4">
        <f t="shared" si="23"/>
        <v>13233</v>
      </c>
      <c r="E37" s="4">
        <f t="shared" si="23"/>
        <v>1908</v>
      </c>
      <c r="F37" s="4">
        <f t="shared" si="23"/>
        <v>635</v>
      </c>
      <c r="G37" s="4">
        <f t="shared" si="23"/>
        <v>15776</v>
      </c>
      <c r="H37" s="4">
        <f>+H38+H41+H44</f>
        <v>99</v>
      </c>
      <c r="I37" s="4">
        <f t="shared" ref="I37:M37" si="24">+I38+I41+I44</f>
        <v>91</v>
      </c>
      <c r="J37" s="4">
        <f t="shared" si="24"/>
        <v>67642</v>
      </c>
      <c r="K37" s="4">
        <f t="shared" si="24"/>
        <v>9753</v>
      </c>
      <c r="L37" s="4">
        <f t="shared" si="24"/>
        <v>3247</v>
      </c>
      <c r="M37" s="4">
        <f t="shared" si="24"/>
        <v>80642</v>
      </c>
    </row>
    <row r="38" spans="1:13" x14ac:dyDescent="0.25">
      <c r="A38" s="25" t="s">
        <v>53</v>
      </c>
      <c r="B38" s="19">
        <f>B39+B40</f>
        <v>0</v>
      </c>
      <c r="C38" s="19">
        <f t="shared" ref="C38:G38" si="25">C39+C40</f>
        <v>0</v>
      </c>
      <c r="D38" s="19">
        <f t="shared" si="25"/>
        <v>0</v>
      </c>
      <c r="E38" s="19">
        <f t="shared" si="25"/>
        <v>0</v>
      </c>
      <c r="F38" s="19">
        <f t="shared" si="25"/>
        <v>0</v>
      </c>
      <c r="G38" s="4">
        <f t="shared" si="25"/>
        <v>0</v>
      </c>
      <c r="H38" s="19">
        <f>H39+H40</f>
        <v>2</v>
      </c>
      <c r="I38" s="19">
        <f t="shared" ref="I38:M38" si="26">I39+I40</f>
        <v>2</v>
      </c>
      <c r="J38" s="19">
        <f t="shared" si="26"/>
        <v>1037</v>
      </c>
      <c r="K38" s="19">
        <f t="shared" si="26"/>
        <v>149</v>
      </c>
      <c r="L38" s="19">
        <f t="shared" si="26"/>
        <v>50</v>
      </c>
      <c r="M38" s="4">
        <f t="shared" si="26"/>
        <v>1236</v>
      </c>
    </row>
    <row r="39" spans="1:13" x14ac:dyDescent="0.25">
      <c r="A39" s="16" t="s">
        <v>14</v>
      </c>
      <c r="B39" s="31"/>
      <c r="C39" s="31"/>
      <c r="D39" s="31"/>
      <c r="E39" s="31"/>
      <c r="F39" s="31"/>
      <c r="G39" s="4">
        <f>D39+E39+F39</f>
        <v>0</v>
      </c>
      <c r="H39" s="31">
        <v>2</v>
      </c>
      <c r="I39" s="31">
        <v>2</v>
      </c>
      <c r="J39" s="31">
        <v>1037</v>
      </c>
      <c r="K39" s="31">
        <v>149</v>
      </c>
      <c r="L39" s="31">
        <v>50</v>
      </c>
      <c r="M39" s="4">
        <f>J39+K39+L39</f>
        <v>1236</v>
      </c>
    </row>
    <row r="40" spans="1:13" ht="30" x14ac:dyDescent="0.25">
      <c r="A40" s="16" t="s">
        <v>15</v>
      </c>
      <c r="B40" s="31"/>
      <c r="C40" s="31"/>
      <c r="D40" s="31"/>
      <c r="E40" s="31"/>
      <c r="F40" s="31"/>
      <c r="G40" s="4">
        <f>D40+E40+F40</f>
        <v>0</v>
      </c>
      <c r="H40" s="31"/>
      <c r="I40" s="31"/>
      <c r="J40" s="31"/>
      <c r="K40" s="31"/>
      <c r="L40" s="31"/>
      <c r="M40" s="4">
        <f>J40+K40+L40</f>
        <v>0</v>
      </c>
    </row>
    <row r="41" spans="1:13" x14ac:dyDescent="0.25">
      <c r="A41" s="25" t="s">
        <v>54</v>
      </c>
      <c r="B41" s="19">
        <f>B42+B43</f>
        <v>0</v>
      </c>
      <c r="C41" s="19">
        <f t="shared" ref="C41:G41" si="27">C42+C43</f>
        <v>0</v>
      </c>
      <c r="D41" s="19">
        <f t="shared" si="27"/>
        <v>0</v>
      </c>
      <c r="E41" s="19">
        <f t="shared" si="27"/>
        <v>0</v>
      </c>
      <c r="F41" s="19">
        <f t="shared" si="27"/>
        <v>0</v>
      </c>
      <c r="G41" s="4">
        <f t="shared" si="27"/>
        <v>0</v>
      </c>
      <c r="H41" s="19">
        <f>H42+H43</f>
        <v>0</v>
      </c>
      <c r="I41" s="19">
        <f t="shared" ref="I41:M41" si="28">I42+I43</f>
        <v>0</v>
      </c>
      <c r="J41" s="19">
        <f t="shared" si="28"/>
        <v>0</v>
      </c>
      <c r="K41" s="19">
        <f t="shared" si="28"/>
        <v>0</v>
      </c>
      <c r="L41" s="19">
        <f t="shared" si="28"/>
        <v>0</v>
      </c>
      <c r="M41" s="4">
        <f t="shared" si="28"/>
        <v>0</v>
      </c>
    </row>
    <row r="42" spans="1:13" x14ac:dyDescent="0.25">
      <c r="A42" s="16" t="s">
        <v>14</v>
      </c>
      <c r="B42" s="31"/>
      <c r="C42" s="31"/>
      <c r="D42" s="31"/>
      <c r="E42" s="31"/>
      <c r="F42" s="31"/>
      <c r="G42" s="4">
        <f>D42+E42+F42</f>
        <v>0</v>
      </c>
      <c r="H42" s="31"/>
      <c r="I42" s="31"/>
      <c r="J42" s="31"/>
      <c r="K42" s="31"/>
      <c r="L42" s="31"/>
      <c r="M42" s="4">
        <f>J42+K42+L42</f>
        <v>0</v>
      </c>
    </row>
    <row r="43" spans="1:13" ht="30" x14ac:dyDescent="0.25">
      <c r="A43" s="16" t="s">
        <v>15</v>
      </c>
      <c r="B43" s="31"/>
      <c r="C43" s="31"/>
      <c r="D43" s="31"/>
      <c r="E43" s="31"/>
      <c r="F43" s="31"/>
      <c r="G43" s="4">
        <f>D43+E43+F43</f>
        <v>0</v>
      </c>
      <c r="H43" s="31"/>
      <c r="I43" s="31"/>
      <c r="J43" s="31"/>
      <c r="K43" s="31"/>
      <c r="L43" s="31"/>
      <c r="M43" s="4">
        <f>J43+K43+L43</f>
        <v>0</v>
      </c>
    </row>
    <row r="44" spans="1:13" x14ac:dyDescent="0.25">
      <c r="A44" s="25" t="s">
        <v>57</v>
      </c>
      <c r="B44" s="5">
        <f>B45+B46+B47</f>
        <v>134</v>
      </c>
      <c r="C44" s="5">
        <f t="shared" ref="C44:G44" si="29">C45+C46+C47</f>
        <v>24</v>
      </c>
      <c r="D44" s="5">
        <f t="shared" si="29"/>
        <v>13233</v>
      </c>
      <c r="E44" s="5">
        <f t="shared" si="29"/>
        <v>1908</v>
      </c>
      <c r="F44" s="5">
        <f t="shared" si="29"/>
        <v>635</v>
      </c>
      <c r="G44" s="3">
        <f t="shared" si="29"/>
        <v>15776</v>
      </c>
      <c r="H44" s="5">
        <f>H45+H46+H47</f>
        <v>97</v>
      </c>
      <c r="I44" s="5">
        <f t="shared" ref="I44:M44" si="30">I45+I46+I47</f>
        <v>89</v>
      </c>
      <c r="J44" s="5">
        <f t="shared" si="30"/>
        <v>66605</v>
      </c>
      <c r="K44" s="5">
        <f t="shared" si="30"/>
        <v>9604</v>
      </c>
      <c r="L44" s="5">
        <f t="shared" si="30"/>
        <v>3197</v>
      </c>
      <c r="M44" s="3">
        <f t="shared" si="30"/>
        <v>79406</v>
      </c>
    </row>
    <row r="45" spans="1:13" x14ac:dyDescent="0.25">
      <c r="A45" s="16" t="s">
        <v>14</v>
      </c>
      <c r="B45" s="31">
        <v>62</v>
      </c>
      <c r="C45" s="31">
        <v>24</v>
      </c>
      <c r="D45" s="31">
        <v>13233</v>
      </c>
      <c r="E45" s="31">
        <v>1908</v>
      </c>
      <c r="F45" s="31">
        <v>635</v>
      </c>
      <c r="G45" s="4">
        <f>D45+E45+F45</f>
        <v>15776</v>
      </c>
      <c r="H45" s="31">
        <v>97</v>
      </c>
      <c r="I45" s="31">
        <v>89</v>
      </c>
      <c r="J45" s="31">
        <v>66605</v>
      </c>
      <c r="K45" s="31">
        <v>9604</v>
      </c>
      <c r="L45" s="31">
        <v>3197</v>
      </c>
      <c r="M45" s="4">
        <f>J45+K45+L45</f>
        <v>79406</v>
      </c>
    </row>
    <row r="46" spans="1:13" ht="30" x14ac:dyDescent="0.25">
      <c r="A46" s="16" t="s">
        <v>15</v>
      </c>
      <c r="B46" s="31"/>
      <c r="C46" s="31"/>
      <c r="D46" s="31"/>
      <c r="E46" s="31"/>
      <c r="F46" s="31"/>
      <c r="G46" s="4">
        <f>D46+E46+F46</f>
        <v>0</v>
      </c>
      <c r="H46" s="31"/>
      <c r="I46" s="31"/>
      <c r="J46" s="31"/>
      <c r="K46" s="31"/>
      <c r="L46" s="31"/>
      <c r="M46" s="4">
        <f>J46+K46+L46</f>
        <v>0</v>
      </c>
    </row>
    <row r="47" spans="1:13" x14ac:dyDescent="0.25">
      <c r="A47" s="16" t="s">
        <v>38</v>
      </c>
      <c r="B47" s="31">
        <v>72</v>
      </c>
      <c r="C47" s="31"/>
      <c r="D47" s="31"/>
      <c r="E47" s="31"/>
      <c r="F47" s="31"/>
      <c r="G47" s="4">
        <f t="shared" ref="G47" si="31">D47+E47+F47</f>
        <v>0</v>
      </c>
      <c r="H47" s="31"/>
      <c r="I47" s="31"/>
      <c r="J47" s="31"/>
      <c r="K47" s="31"/>
      <c r="L47" s="31"/>
      <c r="M47" s="4">
        <f t="shared" ref="M47" si="32">J47+K47+L47</f>
        <v>0</v>
      </c>
    </row>
    <row r="48" spans="1:13" ht="28.5" x14ac:dyDescent="0.2">
      <c r="A48" s="24" t="s">
        <v>36</v>
      </c>
      <c r="B48" s="4">
        <f>B49+B52+B55+B58</f>
        <v>0</v>
      </c>
      <c r="C48" s="4">
        <f t="shared" ref="C48:G48" si="33">C49+C52+C55+C58</f>
        <v>0</v>
      </c>
      <c r="D48" s="4">
        <f t="shared" si="33"/>
        <v>0</v>
      </c>
      <c r="E48" s="4">
        <f t="shared" si="33"/>
        <v>0</v>
      </c>
      <c r="F48" s="4">
        <f t="shared" si="33"/>
        <v>0</v>
      </c>
      <c r="G48" s="4">
        <f t="shared" si="33"/>
        <v>0</v>
      </c>
      <c r="H48" s="4">
        <f>H49+H52+H55+H58</f>
        <v>213</v>
      </c>
      <c r="I48" s="4">
        <f t="shared" ref="I48:M48" si="34">I49+I52+I55+I58</f>
        <v>61</v>
      </c>
      <c r="J48" s="4">
        <f t="shared" si="34"/>
        <v>39475</v>
      </c>
      <c r="K48" s="4">
        <f t="shared" si="34"/>
        <v>5692</v>
      </c>
      <c r="L48" s="4">
        <f t="shared" si="34"/>
        <v>1894</v>
      </c>
      <c r="M48" s="4">
        <f t="shared" si="34"/>
        <v>47061</v>
      </c>
    </row>
    <row r="49" spans="1:13" ht="30" x14ac:dyDescent="0.25">
      <c r="A49" s="25" t="s">
        <v>55</v>
      </c>
      <c r="B49" s="19">
        <f>B50+B51</f>
        <v>0</v>
      </c>
      <c r="C49" s="19">
        <f t="shared" ref="C49:G49" si="35">C50+C51</f>
        <v>0</v>
      </c>
      <c r="D49" s="19">
        <f t="shared" si="35"/>
        <v>0</v>
      </c>
      <c r="E49" s="19">
        <f t="shared" si="35"/>
        <v>0</v>
      </c>
      <c r="F49" s="19">
        <f t="shared" si="35"/>
        <v>0</v>
      </c>
      <c r="G49" s="4">
        <f t="shared" si="35"/>
        <v>0</v>
      </c>
      <c r="H49" s="19">
        <f>H50+H51</f>
        <v>165</v>
      </c>
      <c r="I49" s="19">
        <f t="shared" ref="I49:M49" si="36">I50+I51</f>
        <v>20</v>
      </c>
      <c r="J49" s="19">
        <f t="shared" si="36"/>
        <v>12000</v>
      </c>
      <c r="K49" s="19">
        <f t="shared" si="36"/>
        <v>1730</v>
      </c>
      <c r="L49" s="19">
        <f t="shared" si="36"/>
        <v>576</v>
      </c>
      <c r="M49" s="4">
        <f t="shared" si="36"/>
        <v>14306</v>
      </c>
    </row>
    <row r="50" spans="1:13" x14ac:dyDescent="0.25">
      <c r="A50" s="16" t="s">
        <v>14</v>
      </c>
      <c r="B50" s="31"/>
      <c r="C50" s="31"/>
      <c r="D50" s="31"/>
      <c r="E50" s="31"/>
      <c r="F50" s="31"/>
      <c r="G50" s="4">
        <f>D50+E50+F50</f>
        <v>0</v>
      </c>
      <c r="H50" s="31">
        <v>63</v>
      </c>
      <c r="I50" s="31"/>
      <c r="J50" s="31"/>
      <c r="K50" s="31"/>
      <c r="L50" s="31"/>
      <c r="M50" s="4">
        <f>J50+K50+L50</f>
        <v>0</v>
      </c>
    </row>
    <row r="51" spans="1:13" ht="30" x14ac:dyDescent="0.25">
      <c r="A51" s="16" t="s">
        <v>15</v>
      </c>
      <c r="B51" s="31"/>
      <c r="C51" s="31"/>
      <c r="D51" s="31"/>
      <c r="E51" s="31"/>
      <c r="F51" s="31"/>
      <c r="G51" s="4">
        <f t="shared" ref="G51" si="37">D51+E51+F51</f>
        <v>0</v>
      </c>
      <c r="H51" s="31">
        <v>102</v>
      </c>
      <c r="I51" s="31">
        <v>20</v>
      </c>
      <c r="J51" s="31">
        <v>12000</v>
      </c>
      <c r="K51" s="31">
        <v>1730</v>
      </c>
      <c r="L51" s="31">
        <v>576</v>
      </c>
      <c r="M51" s="4">
        <f t="shared" ref="M51" si="38">J51+K51+L51</f>
        <v>14306</v>
      </c>
    </row>
    <row r="52" spans="1:13" x14ac:dyDescent="0.25">
      <c r="A52" s="25" t="s">
        <v>56</v>
      </c>
      <c r="B52" s="19">
        <f>B53+B54</f>
        <v>0</v>
      </c>
      <c r="C52" s="19">
        <f t="shared" ref="C52:G52" si="39">C53+C54</f>
        <v>0</v>
      </c>
      <c r="D52" s="19">
        <f t="shared" si="39"/>
        <v>0</v>
      </c>
      <c r="E52" s="19">
        <f t="shared" si="39"/>
        <v>0</v>
      </c>
      <c r="F52" s="19">
        <f t="shared" si="39"/>
        <v>0</v>
      </c>
      <c r="G52" s="4">
        <f t="shared" si="39"/>
        <v>0</v>
      </c>
      <c r="H52" s="19">
        <f>H53+H54</f>
        <v>23</v>
      </c>
      <c r="I52" s="19">
        <f t="shared" ref="I52:M52" si="40">I53+I54</f>
        <v>21</v>
      </c>
      <c r="J52" s="19">
        <f t="shared" si="40"/>
        <v>13715</v>
      </c>
      <c r="K52" s="19">
        <f t="shared" si="40"/>
        <v>1978</v>
      </c>
      <c r="L52" s="19">
        <f t="shared" si="40"/>
        <v>658</v>
      </c>
      <c r="M52" s="4">
        <f t="shared" si="40"/>
        <v>16351</v>
      </c>
    </row>
    <row r="53" spans="1:13" x14ac:dyDescent="0.25">
      <c r="A53" s="16" t="s">
        <v>14</v>
      </c>
      <c r="B53" s="31"/>
      <c r="C53" s="31"/>
      <c r="D53" s="31"/>
      <c r="E53" s="31"/>
      <c r="F53" s="31"/>
      <c r="G53" s="4">
        <f>D53+E53+F53</f>
        <v>0</v>
      </c>
      <c r="H53" s="31">
        <v>23</v>
      </c>
      <c r="I53" s="31">
        <v>21</v>
      </c>
      <c r="J53" s="31">
        <v>13715</v>
      </c>
      <c r="K53" s="31">
        <v>1978</v>
      </c>
      <c r="L53" s="31">
        <v>658</v>
      </c>
      <c r="M53" s="4">
        <f>J53+K53+L53</f>
        <v>16351</v>
      </c>
    </row>
    <row r="54" spans="1:13" ht="30" x14ac:dyDescent="0.25">
      <c r="A54" s="16" t="s">
        <v>15</v>
      </c>
      <c r="B54" s="31"/>
      <c r="C54" s="31"/>
      <c r="D54" s="31"/>
      <c r="E54" s="31"/>
      <c r="F54" s="31"/>
      <c r="G54" s="4">
        <f t="shared" ref="G54" si="41">D54+E54+F54</f>
        <v>0</v>
      </c>
      <c r="H54" s="31"/>
      <c r="I54" s="31"/>
      <c r="J54" s="31"/>
      <c r="K54" s="31"/>
      <c r="L54" s="31"/>
      <c r="M54" s="4">
        <f t="shared" ref="M54" si="42">J54+K54+L54</f>
        <v>0</v>
      </c>
    </row>
    <row r="55" spans="1:13" x14ac:dyDescent="0.25">
      <c r="A55" s="25" t="s">
        <v>58</v>
      </c>
      <c r="B55" s="19">
        <f>B56+B57</f>
        <v>0</v>
      </c>
      <c r="C55" s="19">
        <f t="shared" ref="C55:G55" si="43">C56+C57</f>
        <v>0</v>
      </c>
      <c r="D55" s="19">
        <f t="shared" si="43"/>
        <v>0</v>
      </c>
      <c r="E55" s="19">
        <f t="shared" si="43"/>
        <v>0</v>
      </c>
      <c r="F55" s="19">
        <f t="shared" si="43"/>
        <v>0</v>
      </c>
      <c r="G55" s="4">
        <f t="shared" si="43"/>
        <v>0</v>
      </c>
      <c r="H55" s="19">
        <f>H56+H57</f>
        <v>0</v>
      </c>
      <c r="I55" s="19">
        <f t="shared" ref="I55:M55" si="44">I56+I57</f>
        <v>0</v>
      </c>
      <c r="J55" s="19">
        <f t="shared" si="44"/>
        <v>0</v>
      </c>
      <c r="K55" s="19">
        <f t="shared" si="44"/>
        <v>0</v>
      </c>
      <c r="L55" s="19">
        <f t="shared" si="44"/>
        <v>0</v>
      </c>
      <c r="M55" s="4">
        <f t="shared" si="44"/>
        <v>0</v>
      </c>
    </row>
    <row r="56" spans="1:13" x14ac:dyDescent="0.25">
      <c r="A56" s="16" t="s">
        <v>14</v>
      </c>
      <c r="B56" s="31"/>
      <c r="C56" s="31"/>
      <c r="D56" s="31"/>
      <c r="E56" s="31"/>
      <c r="F56" s="31"/>
      <c r="G56" s="4">
        <f>D56+E56+F56</f>
        <v>0</v>
      </c>
      <c r="H56" s="31"/>
      <c r="I56" s="31"/>
      <c r="J56" s="31"/>
      <c r="K56" s="31"/>
      <c r="L56" s="31"/>
      <c r="M56" s="4">
        <f>J56+K56+L56</f>
        <v>0</v>
      </c>
    </row>
    <row r="57" spans="1:13" ht="30" x14ac:dyDescent="0.25">
      <c r="A57" s="16" t="s">
        <v>15</v>
      </c>
      <c r="B57" s="31"/>
      <c r="C57" s="31"/>
      <c r="D57" s="31"/>
      <c r="E57" s="31"/>
      <c r="F57" s="31"/>
      <c r="G57" s="4">
        <f t="shared" ref="G57" si="45">D57+E57+F57</f>
        <v>0</v>
      </c>
      <c r="H57" s="31"/>
      <c r="I57" s="31"/>
      <c r="J57" s="31"/>
      <c r="K57" s="31"/>
      <c r="L57" s="31"/>
      <c r="M57" s="4">
        <f t="shared" ref="M57" si="46">J57+K57+L57</f>
        <v>0</v>
      </c>
    </row>
    <row r="58" spans="1:13" x14ac:dyDescent="0.25">
      <c r="A58" s="25" t="s">
        <v>59</v>
      </c>
      <c r="B58" s="19">
        <f>B59+B60</f>
        <v>0</v>
      </c>
      <c r="C58" s="19">
        <f t="shared" ref="C58:G58" si="47">C59+C60</f>
        <v>0</v>
      </c>
      <c r="D58" s="19">
        <f t="shared" si="47"/>
        <v>0</v>
      </c>
      <c r="E58" s="19">
        <f t="shared" si="47"/>
        <v>0</v>
      </c>
      <c r="F58" s="19">
        <f t="shared" si="47"/>
        <v>0</v>
      </c>
      <c r="G58" s="4">
        <f t="shared" si="47"/>
        <v>0</v>
      </c>
      <c r="H58" s="19">
        <f>H59+H60</f>
        <v>25</v>
      </c>
      <c r="I58" s="19">
        <f t="shared" ref="I58:M58" si="48">I59+I60</f>
        <v>20</v>
      </c>
      <c r="J58" s="19">
        <f t="shared" si="48"/>
        <v>13760</v>
      </c>
      <c r="K58" s="19">
        <f t="shared" si="48"/>
        <v>1984</v>
      </c>
      <c r="L58" s="19">
        <f t="shared" si="48"/>
        <v>660</v>
      </c>
      <c r="M58" s="4">
        <f t="shared" si="48"/>
        <v>16404</v>
      </c>
    </row>
    <row r="59" spans="1:13" x14ac:dyDescent="0.25">
      <c r="A59" s="16" t="s">
        <v>14</v>
      </c>
      <c r="B59" s="31"/>
      <c r="C59" s="31"/>
      <c r="D59" s="31"/>
      <c r="E59" s="31"/>
      <c r="F59" s="31"/>
      <c r="G59" s="4">
        <f>D59+E59+F59</f>
        <v>0</v>
      </c>
      <c r="H59" s="31">
        <v>25</v>
      </c>
      <c r="I59" s="31">
        <v>20</v>
      </c>
      <c r="J59" s="31">
        <v>13760</v>
      </c>
      <c r="K59" s="31">
        <v>1984</v>
      </c>
      <c r="L59" s="31">
        <v>660</v>
      </c>
      <c r="M59" s="4">
        <f>J59+K59+L59</f>
        <v>16404</v>
      </c>
    </row>
    <row r="60" spans="1:13" ht="30" x14ac:dyDescent="0.25">
      <c r="A60" s="16" t="s">
        <v>15</v>
      </c>
      <c r="B60" s="31"/>
      <c r="C60" s="31"/>
      <c r="D60" s="31"/>
      <c r="E60" s="31"/>
      <c r="F60" s="31"/>
      <c r="G60" s="4">
        <f t="shared" ref="G60" si="49">D60+E60+F60</f>
        <v>0</v>
      </c>
      <c r="H60" s="31"/>
      <c r="I60" s="31"/>
      <c r="J60" s="31"/>
      <c r="K60" s="31"/>
      <c r="L60" s="31"/>
      <c r="M60" s="4">
        <f t="shared" ref="M60" si="50">J60+K60+L60</f>
        <v>0</v>
      </c>
    </row>
  </sheetData>
  <mergeCells count="4">
    <mergeCell ref="A3:M3"/>
    <mergeCell ref="A5:A6"/>
    <mergeCell ref="B5:G5"/>
    <mergeCell ref="H5:M5"/>
  </mergeCells>
  <pageMargins left="0.7" right="0.7" top="0.75" bottom="0.75" header="0.3" footer="0.3"/>
  <pageSetup paperSize="9" scale="61" orientation="landscape" horizontalDpi="0" verticalDpi="0" r:id="rId1"/>
  <rowBreaks count="1" manualBreakCount="1">
    <brk id="3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abSelected="1" topLeftCell="E38" zoomScaleNormal="100" workbookViewId="0">
      <selection activeCell="I55" sqref="I55"/>
    </sheetView>
  </sheetViews>
  <sheetFormatPr defaultRowHeight="15" x14ac:dyDescent="0.25"/>
  <cols>
    <col min="1" max="1" width="45.7109375" style="7" customWidth="1"/>
    <col min="2" max="2" width="12.85546875" style="7" customWidth="1"/>
    <col min="3" max="3" width="12.5703125" style="7" customWidth="1"/>
    <col min="4" max="4" width="16.28515625" style="7" customWidth="1"/>
    <col min="5" max="6" width="15.7109375" style="7" customWidth="1"/>
    <col min="7" max="8" width="11.42578125" style="7" customWidth="1"/>
    <col min="9" max="9" width="13" style="7" customWidth="1"/>
    <col min="10" max="10" width="17.28515625" style="7" customWidth="1"/>
    <col min="11" max="11" width="15.28515625" style="7" customWidth="1"/>
    <col min="12" max="12" width="15.5703125" style="7" customWidth="1"/>
    <col min="13" max="13" width="15" style="7" customWidth="1"/>
    <col min="14" max="20" width="9.140625" style="7"/>
  </cols>
  <sheetData>
    <row r="1" spans="1:13" ht="18.75" x14ac:dyDescent="0.3">
      <c r="A1" s="6"/>
      <c r="E1" s="8"/>
      <c r="K1" s="8"/>
      <c r="M1" s="33" t="s">
        <v>64</v>
      </c>
    </row>
    <row r="2" spans="1:13" ht="18.75" x14ac:dyDescent="0.3">
      <c r="A2" s="6"/>
      <c r="E2" s="8"/>
      <c r="K2" s="8"/>
    </row>
    <row r="3" spans="1:13" ht="15.75" x14ac:dyDescent="0.25">
      <c r="A3" s="36" t="s">
        <v>43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x14ac:dyDescent="0.25">
      <c r="A4" s="10"/>
      <c r="B4" s="10"/>
      <c r="C4" s="10"/>
      <c r="D4" s="10"/>
      <c r="E4" s="28"/>
      <c r="F4" s="28"/>
      <c r="G4" s="10"/>
      <c r="H4" s="10"/>
      <c r="I4" s="10"/>
      <c r="J4" s="10"/>
      <c r="K4" s="28"/>
      <c r="L4" s="28"/>
      <c r="M4" s="11" t="s">
        <v>6</v>
      </c>
    </row>
    <row r="5" spans="1:13" x14ac:dyDescent="0.25">
      <c r="A5" s="42" t="s">
        <v>0</v>
      </c>
      <c r="B5" s="39" t="s">
        <v>39</v>
      </c>
      <c r="C5" s="40"/>
      <c r="D5" s="40"/>
      <c r="E5" s="40"/>
      <c r="F5" s="40"/>
      <c r="G5" s="41"/>
      <c r="H5" s="39" t="s">
        <v>40</v>
      </c>
      <c r="I5" s="40"/>
      <c r="J5" s="40"/>
      <c r="K5" s="40"/>
      <c r="L5" s="40"/>
      <c r="M5" s="41"/>
    </row>
    <row r="6" spans="1:13" ht="100.5" x14ac:dyDescent="0.25">
      <c r="A6" s="43"/>
      <c r="B6" s="29" t="s">
        <v>16</v>
      </c>
      <c r="C6" s="29" t="s">
        <v>19</v>
      </c>
      <c r="D6" s="32" t="s">
        <v>20</v>
      </c>
      <c r="E6" s="32" t="s">
        <v>3</v>
      </c>
      <c r="F6" s="32" t="s">
        <v>4</v>
      </c>
      <c r="G6" s="32" t="s">
        <v>21</v>
      </c>
      <c r="H6" s="29" t="s">
        <v>16</v>
      </c>
      <c r="I6" s="29" t="s">
        <v>19</v>
      </c>
      <c r="J6" s="32" t="s">
        <v>20</v>
      </c>
      <c r="K6" s="32" t="s">
        <v>3</v>
      </c>
      <c r="L6" s="32" t="s">
        <v>4</v>
      </c>
      <c r="M6" s="32" t="s">
        <v>21</v>
      </c>
    </row>
    <row r="7" spans="1:13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 t="s">
        <v>5</v>
      </c>
      <c r="H7" s="30">
        <v>8</v>
      </c>
      <c r="I7" s="30">
        <v>9</v>
      </c>
      <c r="J7" s="30">
        <v>10</v>
      </c>
      <c r="K7" s="30">
        <v>11</v>
      </c>
      <c r="L7" s="30">
        <v>12</v>
      </c>
      <c r="M7" s="30" t="s">
        <v>46</v>
      </c>
    </row>
    <row r="8" spans="1:13" x14ac:dyDescent="0.25">
      <c r="A8" s="13" t="s">
        <v>26</v>
      </c>
      <c r="B8" s="3">
        <f>B9+B10+B11</f>
        <v>126</v>
      </c>
      <c r="C8" s="3">
        <f t="shared" ref="C8:F8" si="0">C9+C10+C11</f>
        <v>24</v>
      </c>
      <c r="D8" s="3">
        <f t="shared" si="0"/>
        <v>11659</v>
      </c>
      <c r="E8" s="3">
        <f t="shared" si="0"/>
        <v>1727</v>
      </c>
      <c r="F8" s="3">
        <f t="shared" si="0"/>
        <v>573</v>
      </c>
      <c r="G8" s="3">
        <f>G9+G10+G11</f>
        <v>13959</v>
      </c>
      <c r="H8" s="3">
        <f>H9+H10+H11</f>
        <v>33</v>
      </c>
      <c r="I8" s="3">
        <f t="shared" ref="I8:M8" si="1">I9+I10+I11</f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3" x14ac:dyDescent="0.25">
      <c r="A9" s="16" t="s">
        <v>30</v>
      </c>
      <c r="B9" s="31">
        <v>22</v>
      </c>
      <c r="C9" s="31">
        <v>8</v>
      </c>
      <c r="D9" s="31">
        <v>4963</v>
      </c>
      <c r="E9" s="31">
        <v>716</v>
      </c>
      <c r="F9" s="31">
        <v>238</v>
      </c>
      <c r="G9" s="4">
        <f>D9+E9+F9</f>
        <v>5917</v>
      </c>
      <c r="H9" s="31"/>
      <c r="I9" s="31"/>
      <c r="J9" s="31"/>
      <c r="K9" s="31"/>
      <c r="L9" s="31"/>
      <c r="M9" s="4">
        <f>J9+K9+L9</f>
        <v>0</v>
      </c>
    </row>
    <row r="10" spans="1:13" x14ac:dyDescent="0.25">
      <c r="A10" s="16" t="s">
        <v>29</v>
      </c>
      <c r="B10" s="31">
        <v>104</v>
      </c>
      <c r="C10" s="31">
        <v>16</v>
      </c>
      <c r="D10" s="31">
        <v>6696</v>
      </c>
      <c r="E10" s="31">
        <v>1011</v>
      </c>
      <c r="F10" s="31">
        <v>335</v>
      </c>
      <c r="G10" s="4">
        <f>D10+E10+F10</f>
        <v>8042</v>
      </c>
      <c r="H10" s="31"/>
      <c r="I10" s="31"/>
      <c r="J10" s="31"/>
      <c r="K10" s="31"/>
      <c r="L10" s="31"/>
      <c r="M10" s="4">
        <f>J10+K10+L10</f>
        <v>0</v>
      </c>
    </row>
    <row r="11" spans="1:13" x14ac:dyDescent="0.25">
      <c r="A11" s="16" t="s">
        <v>47</v>
      </c>
      <c r="B11" s="31"/>
      <c r="C11" s="31"/>
      <c r="D11" s="31"/>
      <c r="E11" s="31"/>
      <c r="F11" s="31"/>
      <c r="G11" s="4">
        <f>D11+E11+F11</f>
        <v>0</v>
      </c>
      <c r="H11" s="31">
        <v>33</v>
      </c>
      <c r="I11" s="31"/>
      <c r="J11" s="31"/>
      <c r="K11" s="31"/>
      <c r="L11" s="31"/>
      <c r="M11" s="4">
        <f>J11+K11+L11</f>
        <v>0</v>
      </c>
    </row>
    <row r="12" spans="1:13" x14ac:dyDescent="0.25">
      <c r="A12" s="20" t="s">
        <v>27</v>
      </c>
      <c r="B12" s="3">
        <f>B13+B14+B15+B16</f>
        <v>9</v>
      </c>
      <c r="C12" s="3">
        <f t="shared" ref="C12:G12" si="2">C13+C14+C15+C16</f>
        <v>9</v>
      </c>
      <c r="D12" s="3">
        <f t="shared" si="2"/>
        <v>5320</v>
      </c>
      <c r="E12" s="3">
        <f t="shared" si="2"/>
        <v>767</v>
      </c>
      <c r="F12" s="3">
        <f t="shared" si="2"/>
        <v>256</v>
      </c>
      <c r="G12" s="3">
        <f t="shared" si="2"/>
        <v>6343</v>
      </c>
      <c r="H12" s="3">
        <f>H13+H14+H15+H16</f>
        <v>0</v>
      </c>
      <c r="I12" s="3">
        <f t="shared" ref="I12:M12" si="3">I13+I14+I15+I16</f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3" ht="75" x14ac:dyDescent="0.25">
      <c r="A13" s="16" t="s">
        <v>31</v>
      </c>
      <c r="B13" s="31"/>
      <c r="C13" s="31"/>
      <c r="D13" s="31"/>
      <c r="E13" s="31"/>
      <c r="F13" s="31"/>
      <c r="G13" s="4">
        <f>D13+E13+F13</f>
        <v>0</v>
      </c>
      <c r="H13" s="31"/>
      <c r="I13" s="31"/>
      <c r="J13" s="31"/>
      <c r="K13" s="31"/>
      <c r="L13" s="31"/>
      <c r="M13" s="4">
        <f>J13+K13+L13</f>
        <v>0</v>
      </c>
    </row>
    <row r="14" spans="1:13" x14ac:dyDescent="0.25">
      <c r="A14" s="16" t="s">
        <v>32</v>
      </c>
      <c r="B14" s="31"/>
      <c r="C14" s="31"/>
      <c r="D14" s="31"/>
      <c r="E14" s="31"/>
      <c r="F14" s="31"/>
      <c r="G14" s="4">
        <f>D14+E14+F14</f>
        <v>0</v>
      </c>
      <c r="H14" s="31"/>
      <c r="I14" s="31"/>
      <c r="J14" s="31"/>
      <c r="K14" s="31"/>
      <c r="L14" s="31"/>
      <c r="M14" s="4">
        <f>J14+K14+L14</f>
        <v>0</v>
      </c>
    </row>
    <row r="15" spans="1:13" ht="45" x14ac:dyDescent="0.25">
      <c r="A15" s="16" t="s">
        <v>33</v>
      </c>
      <c r="B15" s="31">
        <v>9</v>
      </c>
      <c r="C15" s="31">
        <v>9</v>
      </c>
      <c r="D15" s="31">
        <v>5320</v>
      </c>
      <c r="E15" s="31">
        <v>767</v>
      </c>
      <c r="F15" s="31">
        <v>256</v>
      </c>
      <c r="G15" s="4">
        <f t="shared" ref="G15:G16" si="4">D15+E15+F15</f>
        <v>6343</v>
      </c>
      <c r="H15" s="31"/>
      <c r="I15" s="31"/>
      <c r="J15" s="31"/>
      <c r="K15" s="31"/>
      <c r="L15" s="31"/>
      <c r="M15" s="4">
        <f t="shared" ref="M15:M16" si="5">J15+K15+L15</f>
        <v>0</v>
      </c>
    </row>
    <row r="16" spans="1:13" x14ac:dyDescent="0.25">
      <c r="A16" s="16" t="s">
        <v>34</v>
      </c>
      <c r="B16" s="31"/>
      <c r="C16" s="31"/>
      <c r="D16" s="31"/>
      <c r="E16" s="31"/>
      <c r="F16" s="31"/>
      <c r="G16" s="4">
        <f t="shared" si="4"/>
        <v>0</v>
      </c>
      <c r="H16" s="31"/>
      <c r="I16" s="31"/>
      <c r="J16" s="31"/>
      <c r="K16" s="31"/>
      <c r="L16" s="31"/>
      <c r="M16" s="4">
        <f t="shared" si="5"/>
        <v>0</v>
      </c>
    </row>
    <row r="17" spans="1:20" x14ac:dyDescent="0.25">
      <c r="A17" s="20" t="s">
        <v>28</v>
      </c>
      <c r="B17" s="3">
        <f>B18+B19</f>
        <v>903</v>
      </c>
      <c r="C17" s="3">
        <f>C18+C19</f>
        <v>293</v>
      </c>
      <c r="D17" s="3">
        <f t="shared" ref="D17:G17" si="6">D18+D19</f>
        <v>149939</v>
      </c>
      <c r="E17" s="3">
        <f t="shared" si="6"/>
        <v>21621</v>
      </c>
      <c r="F17" s="3">
        <f t="shared" si="6"/>
        <v>7197</v>
      </c>
      <c r="G17" s="3">
        <f t="shared" si="6"/>
        <v>178757</v>
      </c>
      <c r="H17" s="3">
        <f>H18+H19</f>
        <v>96</v>
      </c>
      <c r="I17" s="3">
        <f>I18+I19</f>
        <v>46</v>
      </c>
      <c r="J17" s="3">
        <f t="shared" ref="J17:M17" si="7">J18+J19</f>
        <v>27645</v>
      </c>
      <c r="K17" s="3">
        <f t="shared" si="7"/>
        <v>3986</v>
      </c>
      <c r="L17" s="3">
        <f t="shared" si="7"/>
        <v>1327</v>
      </c>
      <c r="M17" s="3">
        <f t="shared" si="7"/>
        <v>32958</v>
      </c>
      <c r="N17" s="22"/>
      <c r="O17" s="22"/>
      <c r="P17" s="22"/>
      <c r="Q17" s="22"/>
      <c r="R17" s="22"/>
      <c r="S17" s="22"/>
      <c r="T17" s="22"/>
    </row>
    <row r="18" spans="1:20" x14ac:dyDescent="0.25">
      <c r="A18" s="16" t="s">
        <v>14</v>
      </c>
      <c r="B18" s="31">
        <v>903</v>
      </c>
      <c r="C18" s="31">
        <v>293</v>
      </c>
      <c r="D18" s="31">
        <v>149939</v>
      </c>
      <c r="E18" s="31">
        <v>21621</v>
      </c>
      <c r="F18" s="31">
        <v>7197</v>
      </c>
      <c r="G18" s="4">
        <f>D18+E18+F18</f>
        <v>178757</v>
      </c>
      <c r="H18" s="31">
        <v>96</v>
      </c>
      <c r="I18" s="31">
        <v>46</v>
      </c>
      <c r="J18" s="31">
        <v>27645</v>
      </c>
      <c r="K18" s="31">
        <v>3986</v>
      </c>
      <c r="L18" s="31">
        <v>1327</v>
      </c>
      <c r="M18" s="4">
        <f>J18+K18+L18</f>
        <v>32958</v>
      </c>
      <c r="N18" s="22"/>
      <c r="O18" s="22"/>
      <c r="P18" s="22"/>
      <c r="Q18" s="22"/>
      <c r="R18" s="22"/>
      <c r="S18" s="22"/>
      <c r="T18" s="22"/>
    </row>
    <row r="19" spans="1:20" ht="30" x14ac:dyDescent="0.25">
      <c r="A19" s="16" t="s">
        <v>15</v>
      </c>
      <c r="B19" s="31"/>
      <c r="C19" s="31"/>
      <c r="D19" s="31"/>
      <c r="E19" s="31"/>
      <c r="F19" s="31"/>
      <c r="G19" s="4">
        <f>D19+E19+F19</f>
        <v>0</v>
      </c>
      <c r="H19" s="31"/>
      <c r="I19" s="31"/>
      <c r="J19" s="31"/>
      <c r="K19" s="31"/>
      <c r="L19" s="31"/>
      <c r="M19" s="4">
        <f>J19+K19+L19</f>
        <v>0</v>
      </c>
      <c r="N19" s="22"/>
      <c r="O19" s="22"/>
      <c r="P19" s="22"/>
      <c r="Q19" s="22"/>
      <c r="R19" s="22"/>
      <c r="S19" s="22"/>
      <c r="T19" s="22"/>
    </row>
    <row r="20" spans="1:20" x14ac:dyDescent="0.25">
      <c r="A20" s="21" t="s">
        <v>24</v>
      </c>
      <c r="B20" s="3">
        <f>B21+B22+B25+B26</f>
        <v>108</v>
      </c>
      <c r="C20" s="3">
        <f t="shared" ref="C20:G20" si="8">C21+C22+C25+C26</f>
        <v>105</v>
      </c>
      <c r="D20" s="3">
        <f t="shared" si="8"/>
        <v>72622</v>
      </c>
      <c r="E20" s="3">
        <f t="shared" si="8"/>
        <v>10472</v>
      </c>
      <c r="F20" s="3">
        <f t="shared" si="8"/>
        <v>3486</v>
      </c>
      <c r="G20" s="3">
        <f t="shared" si="8"/>
        <v>86580</v>
      </c>
      <c r="H20" s="3">
        <f>H21+H22+H25+H26</f>
        <v>0</v>
      </c>
      <c r="I20" s="3">
        <f t="shared" ref="I20:M20" si="9">I21+I22+I25+I26</f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22"/>
      <c r="O20" s="22"/>
      <c r="P20" s="22"/>
      <c r="Q20" s="22"/>
      <c r="R20" s="22"/>
      <c r="S20" s="22"/>
      <c r="T20" s="22"/>
    </row>
    <row r="21" spans="1:20" x14ac:dyDescent="0.25">
      <c r="A21" s="23" t="s">
        <v>7</v>
      </c>
      <c r="B21" s="31">
        <v>34</v>
      </c>
      <c r="C21" s="31">
        <v>34</v>
      </c>
      <c r="D21" s="31">
        <v>23489</v>
      </c>
      <c r="E21" s="31">
        <v>3387</v>
      </c>
      <c r="F21" s="31">
        <v>1127</v>
      </c>
      <c r="G21" s="4">
        <f>D21+E21+F21</f>
        <v>28003</v>
      </c>
      <c r="H21" s="31"/>
      <c r="I21" s="31"/>
      <c r="J21" s="31"/>
      <c r="K21" s="31"/>
      <c r="L21" s="31"/>
      <c r="M21" s="4">
        <f>J21+K21+L21</f>
        <v>0</v>
      </c>
      <c r="N21" s="22"/>
      <c r="O21" s="22"/>
      <c r="P21" s="22"/>
      <c r="Q21" s="22"/>
      <c r="R21" s="22"/>
      <c r="S21" s="22"/>
      <c r="T21" s="22"/>
    </row>
    <row r="22" spans="1:20" x14ac:dyDescent="0.25">
      <c r="A22" s="23" t="s">
        <v>8</v>
      </c>
      <c r="B22" s="5">
        <f>B23+B24</f>
        <v>64</v>
      </c>
      <c r="C22" s="5">
        <f t="shared" ref="C22:F22" si="10">C23+C24</f>
        <v>62</v>
      </c>
      <c r="D22" s="5">
        <f t="shared" si="10"/>
        <v>43896</v>
      </c>
      <c r="E22" s="5">
        <f t="shared" si="10"/>
        <v>6330</v>
      </c>
      <c r="F22" s="5">
        <f t="shared" si="10"/>
        <v>2107</v>
      </c>
      <c r="G22" s="4">
        <f>G23+G24</f>
        <v>52333</v>
      </c>
      <c r="H22" s="5">
        <f>H23+H24</f>
        <v>0</v>
      </c>
      <c r="I22" s="5">
        <f t="shared" ref="I22:L22" si="11">I23+I24</f>
        <v>0</v>
      </c>
      <c r="J22" s="5">
        <f t="shared" si="11"/>
        <v>0</v>
      </c>
      <c r="K22" s="5">
        <f t="shared" si="11"/>
        <v>0</v>
      </c>
      <c r="L22" s="5">
        <f t="shared" si="11"/>
        <v>0</v>
      </c>
      <c r="M22" s="4">
        <f>M23+M24</f>
        <v>0</v>
      </c>
      <c r="N22" s="22"/>
      <c r="O22" s="22"/>
      <c r="P22" s="22"/>
      <c r="Q22" s="22"/>
      <c r="R22" s="22"/>
      <c r="S22" s="22"/>
      <c r="T22" s="22"/>
    </row>
    <row r="23" spans="1:20" x14ac:dyDescent="0.25">
      <c r="A23" s="23" t="s">
        <v>1</v>
      </c>
      <c r="B23" s="31">
        <v>26</v>
      </c>
      <c r="C23" s="31">
        <v>24</v>
      </c>
      <c r="D23" s="31">
        <v>18176</v>
      </c>
      <c r="E23" s="31">
        <v>2621</v>
      </c>
      <c r="F23" s="31">
        <v>872</v>
      </c>
      <c r="G23" s="4">
        <f t="shared" ref="G23:G26" si="12">D23+E23+F23</f>
        <v>21669</v>
      </c>
      <c r="H23" s="31"/>
      <c r="I23" s="31"/>
      <c r="J23" s="31"/>
      <c r="K23" s="31"/>
      <c r="L23" s="31"/>
      <c r="M23" s="4">
        <f t="shared" ref="M23:M26" si="13">J23+K23+L23</f>
        <v>0</v>
      </c>
      <c r="N23" s="22"/>
      <c r="O23" s="22"/>
      <c r="P23" s="22"/>
      <c r="Q23" s="22"/>
      <c r="R23" s="22"/>
      <c r="S23" s="22"/>
      <c r="T23" s="22"/>
    </row>
    <row r="24" spans="1:20" x14ac:dyDescent="0.25">
      <c r="A24" s="23" t="s">
        <v>2</v>
      </c>
      <c r="B24" s="31">
        <v>38</v>
      </c>
      <c r="C24" s="31">
        <v>38</v>
      </c>
      <c r="D24" s="31">
        <v>25720</v>
      </c>
      <c r="E24" s="31">
        <v>3709</v>
      </c>
      <c r="F24" s="31">
        <v>1235</v>
      </c>
      <c r="G24" s="4">
        <f t="shared" si="12"/>
        <v>30664</v>
      </c>
      <c r="H24" s="31"/>
      <c r="I24" s="31"/>
      <c r="J24" s="31"/>
      <c r="K24" s="31"/>
      <c r="L24" s="31"/>
      <c r="M24" s="4">
        <f t="shared" si="13"/>
        <v>0</v>
      </c>
      <c r="N24" s="22"/>
      <c r="O24" s="22"/>
      <c r="P24" s="22"/>
      <c r="Q24" s="22"/>
      <c r="R24" s="22"/>
      <c r="S24" s="22"/>
      <c r="T24" s="22"/>
    </row>
    <row r="25" spans="1:20" x14ac:dyDescent="0.25">
      <c r="A25" s="23" t="s">
        <v>9</v>
      </c>
      <c r="B25" s="31">
        <v>4</v>
      </c>
      <c r="C25" s="31">
        <v>4</v>
      </c>
      <c r="D25" s="31">
        <v>2496</v>
      </c>
      <c r="E25" s="31">
        <v>360</v>
      </c>
      <c r="F25" s="31">
        <v>120</v>
      </c>
      <c r="G25" s="4">
        <f t="shared" si="12"/>
        <v>2976</v>
      </c>
      <c r="H25" s="31"/>
      <c r="I25" s="31"/>
      <c r="J25" s="31"/>
      <c r="K25" s="31"/>
      <c r="L25" s="31"/>
      <c r="M25" s="4">
        <f t="shared" si="13"/>
        <v>0</v>
      </c>
      <c r="N25" s="22"/>
      <c r="O25" s="22"/>
      <c r="P25" s="22"/>
      <c r="Q25" s="22"/>
      <c r="R25" s="22"/>
      <c r="S25" s="22"/>
      <c r="T25" s="22"/>
    </row>
    <row r="26" spans="1:20" ht="30" x14ac:dyDescent="0.25">
      <c r="A26" s="23" t="s">
        <v>22</v>
      </c>
      <c r="B26" s="31">
        <v>6</v>
      </c>
      <c r="C26" s="31">
        <v>5</v>
      </c>
      <c r="D26" s="31">
        <v>2741</v>
      </c>
      <c r="E26" s="31">
        <v>395</v>
      </c>
      <c r="F26" s="31">
        <v>132</v>
      </c>
      <c r="G26" s="4">
        <f t="shared" si="12"/>
        <v>3268</v>
      </c>
      <c r="H26" s="31"/>
      <c r="I26" s="31"/>
      <c r="J26" s="31"/>
      <c r="K26" s="31"/>
      <c r="L26" s="31"/>
      <c r="M26" s="4">
        <f t="shared" si="13"/>
        <v>0</v>
      </c>
      <c r="N26" s="22"/>
      <c r="O26" s="22"/>
      <c r="P26" s="22"/>
      <c r="Q26" s="22"/>
      <c r="R26" s="22"/>
      <c r="S26" s="22"/>
      <c r="T26" s="22"/>
    </row>
    <row r="27" spans="1:20" ht="28.5" x14ac:dyDescent="0.25">
      <c r="A27" s="24" t="s">
        <v>23</v>
      </c>
      <c r="B27" s="4">
        <f>+B28+B29</f>
        <v>206</v>
      </c>
      <c r="C27" s="4">
        <f t="shared" ref="C27:E27" si="14">+C28+C29</f>
        <v>169</v>
      </c>
      <c r="D27" s="4">
        <f t="shared" si="14"/>
        <v>101310</v>
      </c>
      <c r="E27" s="4">
        <f t="shared" si="14"/>
        <v>14609</v>
      </c>
      <c r="F27" s="4">
        <f>+F28+F29</f>
        <v>4863</v>
      </c>
      <c r="G27" s="4">
        <f t="shared" ref="G27:M27" si="15">+G28+G29</f>
        <v>120782</v>
      </c>
      <c r="H27" s="4">
        <f t="shared" si="15"/>
        <v>41</v>
      </c>
      <c r="I27" s="4">
        <f t="shared" si="15"/>
        <v>40</v>
      </c>
      <c r="J27" s="4">
        <f t="shared" si="15"/>
        <v>24000</v>
      </c>
      <c r="K27" s="4">
        <f t="shared" si="15"/>
        <v>3461</v>
      </c>
      <c r="L27" s="4">
        <f t="shared" si="15"/>
        <v>1152</v>
      </c>
      <c r="M27" s="4">
        <f t="shared" si="15"/>
        <v>28613</v>
      </c>
    </row>
    <row r="28" spans="1:20" x14ac:dyDescent="0.25">
      <c r="A28" s="16" t="s">
        <v>14</v>
      </c>
      <c r="B28" s="31">
        <v>204</v>
      </c>
      <c r="C28" s="31">
        <v>167</v>
      </c>
      <c r="D28" s="31">
        <v>100350</v>
      </c>
      <c r="E28" s="31">
        <v>14470</v>
      </c>
      <c r="F28" s="31">
        <v>4817</v>
      </c>
      <c r="G28" s="4">
        <f>D28+E28+F28</f>
        <v>119637</v>
      </c>
      <c r="H28" s="31">
        <v>41</v>
      </c>
      <c r="I28" s="31">
        <v>40</v>
      </c>
      <c r="J28" s="31">
        <v>24000</v>
      </c>
      <c r="K28" s="31">
        <v>3461</v>
      </c>
      <c r="L28" s="31">
        <v>1152</v>
      </c>
      <c r="M28" s="4">
        <f t="shared" ref="M28:M29" si="16">J28+K28+L28</f>
        <v>28613</v>
      </c>
    </row>
    <row r="29" spans="1:20" ht="30" x14ac:dyDescent="0.25">
      <c r="A29" s="16" t="s">
        <v>15</v>
      </c>
      <c r="B29" s="31">
        <v>2</v>
      </c>
      <c r="C29" s="31">
        <v>2</v>
      </c>
      <c r="D29" s="31">
        <v>960</v>
      </c>
      <c r="E29" s="31">
        <v>139</v>
      </c>
      <c r="F29" s="31">
        <v>46</v>
      </c>
      <c r="G29" s="4">
        <f>D29+E29+F29</f>
        <v>1145</v>
      </c>
      <c r="H29" s="31"/>
      <c r="I29" s="31"/>
      <c r="J29" s="31"/>
      <c r="K29" s="31"/>
      <c r="L29" s="31"/>
      <c r="M29" s="4">
        <f t="shared" si="16"/>
        <v>0</v>
      </c>
    </row>
    <row r="30" spans="1:20" ht="57" x14ac:dyDescent="0.25">
      <c r="A30" s="24" t="s">
        <v>35</v>
      </c>
      <c r="B30" s="4">
        <f>B31+B34</f>
        <v>0</v>
      </c>
      <c r="C30" s="4">
        <f t="shared" ref="C30:G30" si="17">C31+C34</f>
        <v>0</v>
      </c>
      <c r="D30" s="4">
        <f t="shared" si="17"/>
        <v>0</v>
      </c>
      <c r="E30" s="4">
        <f t="shared" si="17"/>
        <v>0</v>
      </c>
      <c r="F30" s="4">
        <f t="shared" si="17"/>
        <v>0</v>
      </c>
      <c r="G30" s="4">
        <f t="shared" si="17"/>
        <v>0</v>
      </c>
      <c r="H30" s="4">
        <f>H31+H34</f>
        <v>115</v>
      </c>
      <c r="I30" s="4">
        <f t="shared" ref="I30:M30" si="18">I31+I34</f>
        <v>102</v>
      </c>
      <c r="J30" s="4">
        <f t="shared" si="18"/>
        <v>56698</v>
      </c>
      <c r="K30" s="4">
        <f t="shared" si="18"/>
        <v>8176</v>
      </c>
      <c r="L30" s="4">
        <f t="shared" si="18"/>
        <v>2722</v>
      </c>
      <c r="M30" s="4">
        <f t="shared" si="18"/>
        <v>67596</v>
      </c>
    </row>
    <row r="31" spans="1:20" ht="30" x14ac:dyDescent="0.25">
      <c r="A31" s="25" t="s">
        <v>51</v>
      </c>
      <c r="B31" s="19">
        <f>B32+B33</f>
        <v>0</v>
      </c>
      <c r="C31" s="19">
        <f t="shared" ref="C31:F31" si="19">C32+C33</f>
        <v>0</v>
      </c>
      <c r="D31" s="19">
        <f t="shared" si="19"/>
        <v>0</v>
      </c>
      <c r="E31" s="19">
        <f t="shared" si="19"/>
        <v>0</v>
      </c>
      <c r="F31" s="19">
        <f t="shared" si="19"/>
        <v>0</v>
      </c>
      <c r="G31" s="4">
        <f>G32+G33</f>
        <v>0</v>
      </c>
      <c r="H31" s="19">
        <f>H32+H33</f>
        <v>45</v>
      </c>
      <c r="I31" s="19">
        <f t="shared" ref="I31:L31" si="20">I32+I33</f>
        <v>40</v>
      </c>
      <c r="J31" s="19">
        <f t="shared" si="20"/>
        <v>21437</v>
      </c>
      <c r="K31" s="19">
        <f t="shared" si="20"/>
        <v>3091</v>
      </c>
      <c r="L31" s="19">
        <f t="shared" si="20"/>
        <v>1029</v>
      </c>
      <c r="M31" s="4">
        <f>M32+M33</f>
        <v>25557</v>
      </c>
    </row>
    <row r="32" spans="1:20" x14ac:dyDescent="0.25">
      <c r="A32" s="16" t="s">
        <v>14</v>
      </c>
      <c r="B32" s="31"/>
      <c r="C32" s="31"/>
      <c r="D32" s="31"/>
      <c r="E32" s="31"/>
      <c r="F32" s="31"/>
      <c r="G32" s="4">
        <f>D32+E32+F32</f>
        <v>0</v>
      </c>
      <c r="H32" s="31">
        <v>45</v>
      </c>
      <c r="I32" s="31">
        <v>40</v>
      </c>
      <c r="J32" s="31">
        <v>21437</v>
      </c>
      <c r="K32" s="31">
        <v>3091</v>
      </c>
      <c r="L32" s="31">
        <v>1029</v>
      </c>
      <c r="M32" s="4">
        <f>J32+K32+L32</f>
        <v>25557</v>
      </c>
    </row>
    <row r="33" spans="1:13" ht="30" x14ac:dyDescent="0.25">
      <c r="A33" s="16" t="s">
        <v>15</v>
      </c>
      <c r="B33" s="31"/>
      <c r="C33" s="31"/>
      <c r="D33" s="31"/>
      <c r="E33" s="31"/>
      <c r="F33" s="31"/>
      <c r="G33" s="4">
        <f>D33+E33+F33</f>
        <v>0</v>
      </c>
      <c r="H33" s="31"/>
      <c r="I33" s="31"/>
      <c r="J33" s="31"/>
      <c r="K33" s="31"/>
      <c r="L33" s="31"/>
      <c r="M33" s="4">
        <f>J33+K33+L33</f>
        <v>0</v>
      </c>
    </row>
    <row r="34" spans="1:13" x14ac:dyDescent="0.25">
      <c r="A34" s="25" t="s">
        <v>52</v>
      </c>
      <c r="B34" s="5">
        <f>B35+B36</f>
        <v>0</v>
      </c>
      <c r="C34" s="5">
        <f t="shared" ref="C34:G34" si="21">C35+C36</f>
        <v>0</v>
      </c>
      <c r="D34" s="5">
        <f t="shared" si="21"/>
        <v>0</v>
      </c>
      <c r="E34" s="5">
        <f t="shared" si="21"/>
        <v>0</v>
      </c>
      <c r="F34" s="5">
        <f t="shared" si="21"/>
        <v>0</v>
      </c>
      <c r="G34" s="3">
        <f t="shared" si="21"/>
        <v>0</v>
      </c>
      <c r="H34" s="5">
        <f>H35+H36</f>
        <v>70</v>
      </c>
      <c r="I34" s="5">
        <f t="shared" ref="I34:M34" si="22">I35+I36</f>
        <v>62</v>
      </c>
      <c r="J34" s="5">
        <f t="shared" si="22"/>
        <v>35261</v>
      </c>
      <c r="K34" s="5">
        <f t="shared" si="22"/>
        <v>5085</v>
      </c>
      <c r="L34" s="5">
        <f t="shared" si="22"/>
        <v>1693</v>
      </c>
      <c r="M34" s="3">
        <f t="shared" si="22"/>
        <v>42039</v>
      </c>
    </row>
    <row r="35" spans="1:13" x14ac:dyDescent="0.25">
      <c r="A35" s="16" t="s">
        <v>14</v>
      </c>
      <c r="B35" s="31"/>
      <c r="C35" s="31"/>
      <c r="D35" s="31"/>
      <c r="E35" s="31"/>
      <c r="F35" s="31"/>
      <c r="G35" s="4">
        <f>D35+E35+F35</f>
        <v>0</v>
      </c>
      <c r="H35" s="31">
        <v>70</v>
      </c>
      <c r="I35" s="31">
        <v>62</v>
      </c>
      <c r="J35" s="31">
        <v>35261</v>
      </c>
      <c r="K35" s="31">
        <v>5085</v>
      </c>
      <c r="L35" s="31">
        <v>1693</v>
      </c>
      <c r="M35" s="4">
        <f>J35+K35+L35</f>
        <v>42039</v>
      </c>
    </row>
    <row r="36" spans="1:13" ht="30" x14ac:dyDescent="0.25">
      <c r="A36" s="16" t="s">
        <v>15</v>
      </c>
      <c r="B36" s="31"/>
      <c r="C36" s="31"/>
      <c r="D36" s="31"/>
      <c r="E36" s="31"/>
      <c r="F36" s="31"/>
      <c r="G36" s="4">
        <f>D36+E36+F36</f>
        <v>0</v>
      </c>
      <c r="H36" s="31"/>
      <c r="I36" s="31"/>
      <c r="J36" s="31"/>
      <c r="K36" s="31"/>
      <c r="L36" s="31"/>
      <c r="M36" s="4">
        <f>J36+K36+L36</f>
        <v>0</v>
      </c>
    </row>
    <row r="37" spans="1:13" ht="42.75" x14ac:dyDescent="0.25">
      <c r="A37" s="24" t="s">
        <v>25</v>
      </c>
      <c r="B37" s="4">
        <f>+B38+B41+B44</f>
        <v>134</v>
      </c>
      <c r="C37" s="4">
        <f t="shared" ref="C37:G37" si="23">+C38+C41+C44</f>
        <v>28</v>
      </c>
      <c r="D37" s="4">
        <f t="shared" si="23"/>
        <v>14151</v>
      </c>
      <c r="E37" s="4">
        <f t="shared" si="23"/>
        <v>2041</v>
      </c>
      <c r="F37" s="4">
        <f t="shared" si="23"/>
        <v>679</v>
      </c>
      <c r="G37" s="4">
        <f t="shared" si="23"/>
        <v>16871</v>
      </c>
      <c r="H37" s="4">
        <f>+H38+H41+H44</f>
        <v>99</v>
      </c>
      <c r="I37" s="4">
        <f t="shared" ref="I37:M37" si="24">+I38+I41+I44</f>
        <v>92</v>
      </c>
      <c r="J37" s="4">
        <f t="shared" si="24"/>
        <v>56531</v>
      </c>
      <c r="K37" s="4">
        <f t="shared" si="24"/>
        <v>8152</v>
      </c>
      <c r="L37" s="4">
        <f t="shared" si="24"/>
        <v>2714</v>
      </c>
      <c r="M37" s="4">
        <f t="shared" si="24"/>
        <v>67397</v>
      </c>
    </row>
    <row r="38" spans="1:13" x14ac:dyDescent="0.25">
      <c r="A38" s="25" t="s">
        <v>53</v>
      </c>
      <c r="B38" s="19">
        <f>B39+B40</f>
        <v>0</v>
      </c>
      <c r="C38" s="19">
        <f t="shared" ref="C38:G38" si="25">C39+C40</f>
        <v>0</v>
      </c>
      <c r="D38" s="19">
        <f t="shared" si="25"/>
        <v>0</v>
      </c>
      <c r="E38" s="19">
        <f t="shared" si="25"/>
        <v>0</v>
      </c>
      <c r="F38" s="19">
        <f t="shared" si="25"/>
        <v>0</v>
      </c>
      <c r="G38" s="4">
        <f t="shared" si="25"/>
        <v>0</v>
      </c>
      <c r="H38" s="19">
        <f>H39+H40</f>
        <v>2</v>
      </c>
      <c r="I38" s="19">
        <f t="shared" ref="I38:M38" si="26">I39+I40</f>
        <v>2</v>
      </c>
      <c r="J38" s="19">
        <f t="shared" si="26"/>
        <v>1392</v>
      </c>
      <c r="K38" s="19">
        <f t="shared" si="26"/>
        <v>201</v>
      </c>
      <c r="L38" s="19">
        <f t="shared" si="26"/>
        <v>67</v>
      </c>
      <c r="M38" s="4">
        <f t="shared" si="26"/>
        <v>1660</v>
      </c>
    </row>
    <row r="39" spans="1:13" x14ac:dyDescent="0.25">
      <c r="A39" s="16" t="s">
        <v>14</v>
      </c>
      <c r="B39" s="31"/>
      <c r="C39" s="31"/>
      <c r="D39" s="31"/>
      <c r="E39" s="31"/>
      <c r="F39" s="31"/>
      <c r="G39" s="4">
        <f>D39+E39+F39</f>
        <v>0</v>
      </c>
      <c r="H39" s="31">
        <v>2</v>
      </c>
      <c r="I39" s="31">
        <v>2</v>
      </c>
      <c r="J39" s="31">
        <v>1392</v>
      </c>
      <c r="K39" s="31">
        <v>201</v>
      </c>
      <c r="L39" s="31">
        <v>67</v>
      </c>
      <c r="M39" s="4">
        <f>J39+K39+L39</f>
        <v>1660</v>
      </c>
    </row>
    <row r="40" spans="1:13" ht="30" x14ac:dyDescent="0.25">
      <c r="A40" s="16" t="s">
        <v>15</v>
      </c>
      <c r="B40" s="31"/>
      <c r="C40" s="31"/>
      <c r="D40" s="31"/>
      <c r="E40" s="31"/>
      <c r="F40" s="31"/>
      <c r="G40" s="4">
        <f>D40+E40+F40</f>
        <v>0</v>
      </c>
      <c r="H40" s="31"/>
      <c r="I40" s="31"/>
      <c r="J40" s="31"/>
      <c r="K40" s="31"/>
      <c r="L40" s="31"/>
      <c r="M40" s="4">
        <f>J40+K40+L40</f>
        <v>0</v>
      </c>
    </row>
    <row r="41" spans="1:13" x14ac:dyDescent="0.25">
      <c r="A41" s="25" t="s">
        <v>54</v>
      </c>
      <c r="B41" s="19">
        <f>B42+B43</f>
        <v>0</v>
      </c>
      <c r="C41" s="19">
        <f t="shared" ref="C41:G41" si="27">C42+C43</f>
        <v>0</v>
      </c>
      <c r="D41" s="19">
        <f t="shared" si="27"/>
        <v>0</v>
      </c>
      <c r="E41" s="19">
        <f t="shared" si="27"/>
        <v>0</v>
      </c>
      <c r="F41" s="19">
        <f t="shared" si="27"/>
        <v>0</v>
      </c>
      <c r="G41" s="4">
        <f t="shared" si="27"/>
        <v>0</v>
      </c>
      <c r="H41" s="19">
        <f>H42+H43</f>
        <v>0</v>
      </c>
      <c r="I41" s="19">
        <f t="shared" ref="I41:M41" si="28">I42+I43</f>
        <v>0</v>
      </c>
      <c r="J41" s="19">
        <f t="shared" si="28"/>
        <v>0</v>
      </c>
      <c r="K41" s="19">
        <f t="shared" si="28"/>
        <v>0</v>
      </c>
      <c r="L41" s="19">
        <f t="shared" si="28"/>
        <v>0</v>
      </c>
      <c r="M41" s="4">
        <f t="shared" si="28"/>
        <v>0</v>
      </c>
    </row>
    <row r="42" spans="1:13" x14ac:dyDescent="0.25">
      <c r="A42" s="16" t="s">
        <v>14</v>
      </c>
      <c r="B42" s="31"/>
      <c r="C42" s="31"/>
      <c r="D42" s="31"/>
      <c r="E42" s="31"/>
      <c r="F42" s="31"/>
      <c r="G42" s="4">
        <f>D42+E42+F42</f>
        <v>0</v>
      </c>
      <c r="H42" s="31"/>
      <c r="I42" s="31"/>
      <c r="J42" s="31"/>
      <c r="K42" s="31"/>
      <c r="L42" s="31"/>
      <c r="M42" s="4">
        <f>J42+K42+L42</f>
        <v>0</v>
      </c>
    </row>
    <row r="43" spans="1:13" ht="30" x14ac:dyDescent="0.25">
      <c r="A43" s="16" t="s">
        <v>15</v>
      </c>
      <c r="B43" s="31"/>
      <c r="C43" s="31"/>
      <c r="D43" s="31"/>
      <c r="E43" s="31"/>
      <c r="F43" s="31"/>
      <c r="G43" s="4">
        <f>D43+E43+F43</f>
        <v>0</v>
      </c>
      <c r="H43" s="31"/>
      <c r="I43" s="31"/>
      <c r="J43" s="31"/>
      <c r="K43" s="31"/>
      <c r="L43" s="31"/>
      <c r="M43" s="4">
        <f>J43+K43+L43</f>
        <v>0</v>
      </c>
    </row>
    <row r="44" spans="1:13" x14ac:dyDescent="0.25">
      <c r="A44" s="25" t="s">
        <v>57</v>
      </c>
      <c r="B44" s="5">
        <f>B45+B46+B47</f>
        <v>134</v>
      </c>
      <c r="C44" s="5">
        <f t="shared" ref="C44:G44" si="29">C45+C46+C47</f>
        <v>28</v>
      </c>
      <c r="D44" s="5">
        <f t="shared" si="29"/>
        <v>14151</v>
      </c>
      <c r="E44" s="5">
        <f t="shared" si="29"/>
        <v>2041</v>
      </c>
      <c r="F44" s="5">
        <f t="shared" si="29"/>
        <v>679</v>
      </c>
      <c r="G44" s="3">
        <f t="shared" si="29"/>
        <v>16871</v>
      </c>
      <c r="H44" s="5">
        <f>H45+H46+H47</f>
        <v>97</v>
      </c>
      <c r="I44" s="5">
        <f t="shared" ref="I44:M44" si="30">I45+I46+I47</f>
        <v>90</v>
      </c>
      <c r="J44" s="5">
        <f t="shared" si="30"/>
        <v>55139</v>
      </c>
      <c r="K44" s="5">
        <f t="shared" si="30"/>
        <v>7951</v>
      </c>
      <c r="L44" s="5">
        <f t="shared" si="30"/>
        <v>2647</v>
      </c>
      <c r="M44" s="3">
        <f t="shared" si="30"/>
        <v>65737</v>
      </c>
    </row>
    <row r="45" spans="1:13" x14ac:dyDescent="0.25">
      <c r="A45" s="16" t="s">
        <v>14</v>
      </c>
      <c r="B45" s="31">
        <v>62</v>
      </c>
      <c r="C45" s="31">
        <v>28</v>
      </c>
      <c r="D45" s="31">
        <v>14151</v>
      </c>
      <c r="E45" s="31">
        <v>2041</v>
      </c>
      <c r="F45" s="31">
        <v>679</v>
      </c>
      <c r="G45" s="4">
        <f>D45+E45+F45</f>
        <v>16871</v>
      </c>
      <c r="H45" s="31">
        <v>97</v>
      </c>
      <c r="I45" s="31">
        <v>90</v>
      </c>
      <c r="J45" s="31">
        <v>55139</v>
      </c>
      <c r="K45" s="31">
        <v>7951</v>
      </c>
      <c r="L45" s="31">
        <v>2647</v>
      </c>
      <c r="M45" s="4">
        <f>J45+K45+L45</f>
        <v>65737</v>
      </c>
    </row>
    <row r="46" spans="1:13" ht="30" x14ac:dyDescent="0.25">
      <c r="A46" s="16" t="s">
        <v>15</v>
      </c>
      <c r="B46" s="31"/>
      <c r="C46" s="31"/>
      <c r="D46" s="31"/>
      <c r="E46" s="31"/>
      <c r="F46" s="31"/>
      <c r="G46" s="4">
        <f>D46+E46+F46</f>
        <v>0</v>
      </c>
      <c r="H46" s="31"/>
      <c r="I46" s="31"/>
      <c r="J46" s="31"/>
      <c r="K46" s="31"/>
      <c r="L46" s="31"/>
      <c r="M46" s="4">
        <f>J46+K46+L46</f>
        <v>0</v>
      </c>
    </row>
    <row r="47" spans="1:13" x14ac:dyDescent="0.25">
      <c r="A47" s="16" t="s">
        <v>38</v>
      </c>
      <c r="B47" s="31">
        <v>72</v>
      </c>
      <c r="C47" s="31"/>
      <c r="D47" s="31"/>
      <c r="E47" s="31"/>
      <c r="F47" s="31"/>
      <c r="G47" s="4">
        <f t="shared" ref="G47" si="31">D47+E47+F47</f>
        <v>0</v>
      </c>
      <c r="H47" s="31"/>
      <c r="I47" s="31"/>
      <c r="J47" s="31"/>
      <c r="K47" s="31"/>
      <c r="L47" s="31"/>
      <c r="M47" s="4">
        <f t="shared" ref="M47" si="32">J47+K47+L47</f>
        <v>0</v>
      </c>
    </row>
    <row r="48" spans="1:13" ht="28.5" x14ac:dyDescent="0.25">
      <c r="A48" s="24" t="s">
        <v>36</v>
      </c>
      <c r="B48" s="4">
        <f>B49+B52+B55+B58</f>
        <v>0</v>
      </c>
      <c r="C48" s="4">
        <f t="shared" ref="C48:G48" si="33">C49+C52+C55+C58</f>
        <v>0</v>
      </c>
      <c r="D48" s="4">
        <f t="shared" si="33"/>
        <v>0</v>
      </c>
      <c r="E48" s="4">
        <f t="shared" si="33"/>
        <v>0</v>
      </c>
      <c r="F48" s="4">
        <f t="shared" si="33"/>
        <v>0</v>
      </c>
      <c r="G48" s="4">
        <f t="shared" si="33"/>
        <v>0</v>
      </c>
      <c r="H48" s="4">
        <f>H49+H52+H55+H58</f>
        <v>186</v>
      </c>
      <c r="I48" s="4">
        <f t="shared" ref="I48:M48" si="34">I49+I52+I55+I58</f>
        <v>63</v>
      </c>
      <c r="J48" s="4">
        <f t="shared" si="34"/>
        <v>34400</v>
      </c>
      <c r="K48" s="4">
        <f t="shared" si="34"/>
        <v>4960</v>
      </c>
      <c r="L48" s="4">
        <f t="shared" si="34"/>
        <v>1651</v>
      </c>
      <c r="M48" s="4">
        <f t="shared" si="34"/>
        <v>41011</v>
      </c>
    </row>
    <row r="49" spans="1:13" ht="30" x14ac:dyDescent="0.25">
      <c r="A49" s="25" t="s">
        <v>55</v>
      </c>
      <c r="B49" s="19">
        <f>B50+B51</f>
        <v>0</v>
      </c>
      <c r="C49" s="19">
        <f t="shared" ref="C49:G49" si="35">C50+C51</f>
        <v>0</v>
      </c>
      <c r="D49" s="19">
        <f t="shared" si="35"/>
        <v>0</v>
      </c>
      <c r="E49" s="19">
        <f t="shared" si="35"/>
        <v>0</v>
      </c>
      <c r="F49" s="19">
        <f t="shared" si="35"/>
        <v>0</v>
      </c>
      <c r="G49" s="4">
        <f t="shared" si="35"/>
        <v>0</v>
      </c>
      <c r="H49" s="19">
        <f>H50+H51</f>
        <v>138</v>
      </c>
      <c r="I49" s="19">
        <f t="shared" ref="I49:M49" si="36">I50+I51</f>
        <v>20</v>
      </c>
      <c r="J49" s="19">
        <f t="shared" si="36"/>
        <v>9600</v>
      </c>
      <c r="K49" s="19">
        <f t="shared" si="36"/>
        <v>1384</v>
      </c>
      <c r="L49" s="19">
        <f t="shared" si="36"/>
        <v>461</v>
      </c>
      <c r="M49" s="4">
        <f t="shared" si="36"/>
        <v>11445</v>
      </c>
    </row>
    <row r="50" spans="1:13" x14ac:dyDescent="0.25">
      <c r="A50" s="16" t="s">
        <v>14</v>
      </c>
      <c r="B50" s="31"/>
      <c r="C50" s="31"/>
      <c r="D50" s="31"/>
      <c r="E50" s="31"/>
      <c r="F50" s="31"/>
      <c r="G50" s="4">
        <f>D50+E50+F50</f>
        <v>0</v>
      </c>
      <c r="H50" s="31">
        <v>36</v>
      </c>
      <c r="I50" s="31"/>
      <c r="J50" s="31"/>
      <c r="K50" s="31"/>
      <c r="L50" s="31"/>
      <c r="M50" s="4">
        <f>J50+K50+L50</f>
        <v>0</v>
      </c>
    </row>
    <row r="51" spans="1:13" ht="30" x14ac:dyDescent="0.25">
      <c r="A51" s="16" t="s">
        <v>15</v>
      </c>
      <c r="B51" s="31"/>
      <c r="C51" s="31"/>
      <c r="D51" s="31"/>
      <c r="E51" s="31"/>
      <c r="F51" s="31"/>
      <c r="G51" s="4">
        <f t="shared" ref="G51" si="37">D51+E51+F51</f>
        <v>0</v>
      </c>
      <c r="H51" s="31">
        <v>102</v>
      </c>
      <c r="I51" s="31">
        <v>20</v>
      </c>
      <c r="J51" s="31">
        <v>9600</v>
      </c>
      <c r="K51" s="31">
        <v>1384</v>
      </c>
      <c r="L51" s="31">
        <v>461</v>
      </c>
      <c r="M51" s="4">
        <f t="shared" ref="M51" si="38">J51+K51+L51</f>
        <v>11445</v>
      </c>
    </row>
    <row r="52" spans="1:13" x14ac:dyDescent="0.25">
      <c r="A52" s="25" t="s">
        <v>56</v>
      </c>
      <c r="B52" s="19">
        <f>B53+B54</f>
        <v>0</v>
      </c>
      <c r="C52" s="19">
        <f t="shared" ref="C52:G52" si="39">C53+C54</f>
        <v>0</v>
      </c>
      <c r="D52" s="19">
        <f t="shared" si="39"/>
        <v>0</v>
      </c>
      <c r="E52" s="19">
        <f t="shared" si="39"/>
        <v>0</v>
      </c>
      <c r="F52" s="19">
        <f t="shared" si="39"/>
        <v>0</v>
      </c>
      <c r="G52" s="4">
        <f t="shared" si="39"/>
        <v>0</v>
      </c>
      <c r="H52" s="19">
        <f>H53+H54</f>
        <v>23</v>
      </c>
      <c r="I52" s="19">
        <f t="shared" ref="I52:M52" si="40">I53+I54</f>
        <v>23</v>
      </c>
      <c r="J52" s="19">
        <f t="shared" si="40"/>
        <v>12801</v>
      </c>
      <c r="K52" s="19">
        <f t="shared" si="40"/>
        <v>1846</v>
      </c>
      <c r="L52" s="19">
        <f t="shared" si="40"/>
        <v>614</v>
      </c>
      <c r="M52" s="4">
        <f t="shared" si="40"/>
        <v>15261</v>
      </c>
    </row>
    <row r="53" spans="1:13" x14ac:dyDescent="0.25">
      <c r="A53" s="16" t="s">
        <v>14</v>
      </c>
      <c r="B53" s="31"/>
      <c r="C53" s="31"/>
      <c r="D53" s="31"/>
      <c r="E53" s="31"/>
      <c r="F53" s="31"/>
      <c r="G53" s="4">
        <f>D53+E53+F53</f>
        <v>0</v>
      </c>
      <c r="H53" s="31">
        <v>23</v>
      </c>
      <c r="I53" s="31">
        <v>23</v>
      </c>
      <c r="J53" s="31">
        <v>12801</v>
      </c>
      <c r="K53" s="31">
        <v>1846</v>
      </c>
      <c r="L53" s="31">
        <v>614</v>
      </c>
      <c r="M53" s="4">
        <f>J53+K53+L53</f>
        <v>15261</v>
      </c>
    </row>
    <row r="54" spans="1:13" ht="30" x14ac:dyDescent="0.25">
      <c r="A54" s="16" t="s">
        <v>15</v>
      </c>
      <c r="B54" s="31"/>
      <c r="C54" s="31"/>
      <c r="D54" s="31"/>
      <c r="E54" s="31"/>
      <c r="F54" s="31"/>
      <c r="G54" s="4">
        <f t="shared" ref="G54" si="41">D54+E54+F54</f>
        <v>0</v>
      </c>
      <c r="H54" s="31"/>
      <c r="I54" s="31"/>
      <c r="J54" s="31"/>
      <c r="K54" s="31"/>
      <c r="L54" s="31"/>
      <c r="M54" s="4">
        <f t="shared" ref="M54" si="42">J54+K54+L54</f>
        <v>0</v>
      </c>
    </row>
    <row r="55" spans="1:13" x14ac:dyDescent="0.25">
      <c r="A55" s="25" t="s">
        <v>58</v>
      </c>
      <c r="B55" s="19">
        <f>B56+B57</f>
        <v>0</v>
      </c>
      <c r="C55" s="19">
        <f t="shared" ref="C55:G55" si="43">C56+C57</f>
        <v>0</v>
      </c>
      <c r="D55" s="19">
        <f t="shared" si="43"/>
        <v>0</v>
      </c>
      <c r="E55" s="19">
        <f t="shared" si="43"/>
        <v>0</v>
      </c>
      <c r="F55" s="19">
        <f t="shared" si="43"/>
        <v>0</v>
      </c>
      <c r="G55" s="4">
        <f t="shared" si="43"/>
        <v>0</v>
      </c>
      <c r="H55" s="19">
        <f>H56+H57</f>
        <v>0</v>
      </c>
      <c r="I55" s="19">
        <f t="shared" ref="I55:M55" si="44">I56+I57</f>
        <v>0</v>
      </c>
      <c r="J55" s="19">
        <f t="shared" si="44"/>
        <v>0</v>
      </c>
      <c r="K55" s="19">
        <f t="shared" si="44"/>
        <v>0</v>
      </c>
      <c r="L55" s="19">
        <f t="shared" si="44"/>
        <v>0</v>
      </c>
      <c r="M55" s="4">
        <f t="shared" si="44"/>
        <v>0</v>
      </c>
    </row>
    <row r="56" spans="1:13" x14ac:dyDescent="0.25">
      <c r="A56" s="16" t="s">
        <v>14</v>
      </c>
      <c r="B56" s="31"/>
      <c r="C56" s="31"/>
      <c r="D56" s="31"/>
      <c r="E56" s="31"/>
      <c r="F56" s="31"/>
      <c r="G56" s="4">
        <f>D56+E56+F56</f>
        <v>0</v>
      </c>
      <c r="H56" s="31"/>
      <c r="I56" s="31"/>
      <c r="J56" s="31"/>
      <c r="K56" s="31"/>
      <c r="L56" s="31"/>
      <c r="M56" s="4">
        <f>J56+K56+L56</f>
        <v>0</v>
      </c>
    </row>
    <row r="57" spans="1:13" ht="30" x14ac:dyDescent="0.25">
      <c r="A57" s="16" t="s">
        <v>15</v>
      </c>
      <c r="B57" s="31"/>
      <c r="C57" s="31"/>
      <c r="D57" s="31"/>
      <c r="E57" s="31"/>
      <c r="F57" s="31"/>
      <c r="G57" s="4">
        <f t="shared" ref="G57" si="45">D57+E57+F57</f>
        <v>0</v>
      </c>
      <c r="H57" s="31"/>
      <c r="I57" s="31"/>
      <c r="J57" s="31"/>
      <c r="K57" s="31"/>
      <c r="L57" s="31"/>
      <c r="M57" s="4">
        <f t="shared" ref="M57" si="46">J57+K57+L57</f>
        <v>0</v>
      </c>
    </row>
    <row r="58" spans="1:13" x14ac:dyDescent="0.25">
      <c r="A58" s="25" t="s">
        <v>59</v>
      </c>
      <c r="B58" s="19">
        <f>B59+B60</f>
        <v>0</v>
      </c>
      <c r="C58" s="19">
        <f t="shared" ref="C58:G58" si="47">C59+C60</f>
        <v>0</v>
      </c>
      <c r="D58" s="19">
        <f t="shared" si="47"/>
        <v>0</v>
      </c>
      <c r="E58" s="19">
        <f t="shared" si="47"/>
        <v>0</v>
      </c>
      <c r="F58" s="19">
        <f t="shared" si="47"/>
        <v>0</v>
      </c>
      <c r="G58" s="4">
        <f t="shared" si="47"/>
        <v>0</v>
      </c>
      <c r="H58" s="19">
        <f>H59+H60</f>
        <v>25</v>
      </c>
      <c r="I58" s="19">
        <f t="shared" ref="I58:M58" si="48">I59+I60</f>
        <v>20</v>
      </c>
      <c r="J58" s="19">
        <f t="shared" si="48"/>
        <v>11999</v>
      </c>
      <c r="K58" s="19">
        <f t="shared" si="48"/>
        <v>1730</v>
      </c>
      <c r="L58" s="19">
        <f t="shared" si="48"/>
        <v>576</v>
      </c>
      <c r="M58" s="4">
        <f t="shared" si="48"/>
        <v>14305</v>
      </c>
    </row>
    <row r="59" spans="1:13" x14ac:dyDescent="0.25">
      <c r="A59" s="16" t="s">
        <v>14</v>
      </c>
      <c r="B59" s="31"/>
      <c r="C59" s="31"/>
      <c r="D59" s="31"/>
      <c r="E59" s="31"/>
      <c r="F59" s="31"/>
      <c r="G59" s="4">
        <f>D59+E59+F59</f>
        <v>0</v>
      </c>
      <c r="H59" s="31">
        <v>25</v>
      </c>
      <c r="I59" s="31">
        <v>20</v>
      </c>
      <c r="J59" s="31">
        <v>11999</v>
      </c>
      <c r="K59" s="31">
        <v>1730</v>
      </c>
      <c r="L59" s="31">
        <v>576</v>
      </c>
      <c r="M59" s="4">
        <f>J59+K59+L59</f>
        <v>14305</v>
      </c>
    </row>
    <row r="60" spans="1:13" ht="30" x14ac:dyDescent="0.25">
      <c r="A60" s="16" t="s">
        <v>15</v>
      </c>
      <c r="B60" s="31"/>
      <c r="C60" s="31"/>
      <c r="D60" s="31"/>
      <c r="E60" s="31"/>
      <c r="F60" s="31"/>
      <c r="G60" s="4">
        <f t="shared" ref="G60" si="49">D60+E60+F60</f>
        <v>0</v>
      </c>
      <c r="H60" s="31"/>
      <c r="I60" s="31"/>
      <c r="J60" s="31"/>
      <c r="K60" s="31"/>
      <c r="L60" s="31"/>
      <c r="M60" s="4">
        <f t="shared" ref="M60" si="50">J60+K60+L60</f>
        <v>0</v>
      </c>
    </row>
  </sheetData>
  <mergeCells count="4">
    <mergeCell ref="A3:M3"/>
    <mergeCell ref="A5:A6"/>
    <mergeCell ref="B5:G5"/>
    <mergeCell ref="H5:M5"/>
  </mergeCells>
  <pageMargins left="0.7" right="0.7" top="0.75" bottom="0.75" header="0.3" footer="0.3"/>
  <pageSetup paperSize="9" scale="6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8</vt:i4>
      </vt:variant>
      <vt:variant>
        <vt:lpstr>Наименувани диапазони</vt:lpstr>
      </vt:variant>
      <vt:variant>
        <vt:i4>4</vt:i4>
      </vt:variant>
    </vt:vector>
  </HeadingPairs>
  <TitlesOfParts>
    <vt:vector size="12" baseType="lpstr">
      <vt:lpstr>2019-2021</vt:lpstr>
      <vt:lpstr>2019</vt:lpstr>
      <vt:lpstr>2020</vt:lpstr>
      <vt:lpstr>2021</vt:lpstr>
      <vt:lpstr>прил.4</vt:lpstr>
      <vt:lpstr>прил.4.1</vt:lpstr>
      <vt:lpstr>прил.4.2</vt:lpstr>
      <vt:lpstr>прил.4.3</vt:lpstr>
      <vt:lpstr>'2019'!Печат_заглавия</vt:lpstr>
      <vt:lpstr>'2019-2021'!Печат_заглавия</vt:lpstr>
      <vt:lpstr>'2020'!Печат_заглавия</vt:lpstr>
      <vt:lpstr>'2021'!Печат_заглавия</vt:lpstr>
    </vt:vector>
  </TitlesOfParts>
  <Company>Ministry of Finance - Bulgaria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Петкова</dc:creator>
  <cp:lastModifiedBy>Даниела Николова</cp:lastModifiedBy>
  <cp:lastPrinted>2018-09-13T10:04:59Z</cp:lastPrinted>
  <dcterms:created xsi:type="dcterms:W3CDTF">2011-08-01T06:49:13Z</dcterms:created>
  <dcterms:modified xsi:type="dcterms:W3CDTF">2018-09-13T10:12:27Z</dcterms:modified>
</cp:coreProperties>
</file>