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65" windowWidth="19425" windowHeight="9390" tabRatio="359"/>
  </bookViews>
  <sheets>
    <sheet name="Приложение 14" sheetId="5" r:id="rId1"/>
  </sheets>
  <calcPr calcId="145621"/>
</workbook>
</file>

<file path=xl/calcChain.xml><?xml version="1.0" encoding="utf-8"?>
<calcChain xmlns="http://schemas.openxmlformats.org/spreadsheetml/2006/main">
  <c r="A34" i="5" l="1"/>
  <c r="H34" i="5" s="1"/>
  <c r="N20" i="5" l="1"/>
  <c r="L20" i="5"/>
  <c r="K20" i="5"/>
  <c r="I20" i="5"/>
  <c r="H20" i="5"/>
  <c r="G20" i="5"/>
  <c r="J19" i="5"/>
  <c r="M19" i="5" s="1"/>
  <c r="J18" i="5"/>
  <c r="M18" i="5" s="1"/>
  <c r="J17" i="5"/>
  <c r="M17" i="5" s="1"/>
  <c r="J16" i="5"/>
  <c r="M16" i="5" s="1"/>
  <c r="J15" i="5"/>
  <c r="M15" i="5" s="1"/>
  <c r="J14" i="5"/>
  <c r="M14" i="5" s="1"/>
  <c r="J13" i="5"/>
  <c r="J20" i="5" l="1"/>
  <c r="M13" i="5"/>
  <c r="M20" i="5" s="1"/>
  <c r="K70" i="5" l="1"/>
  <c r="J70" i="5" l="1"/>
  <c r="I70" i="5"/>
  <c r="H70" i="5"/>
  <c r="G70" i="5"/>
  <c r="F70" i="5"/>
  <c r="D59" i="5"/>
  <c r="K34" i="5"/>
  <c r="L34" i="5" s="1"/>
  <c r="G79" i="5" l="1"/>
  <c r="F79" i="5"/>
  <c r="G50" i="5" l="1"/>
  <c r="F50" i="5"/>
</calcChain>
</file>

<file path=xl/sharedStrings.xml><?xml version="1.0" encoding="utf-8"?>
<sst xmlns="http://schemas.openxmlformats.org/spreadsheetml/2006/main" count="172" uniqueCount="119">
  <si>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</si>
  <si>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</si>
  <si>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</si>
  <si>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</si>
  <si>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</si>
  <si>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</si>
  <si>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</si>
  <si>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</si>
  <si>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</si>
  <si>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</si>
  <si>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</si>
  <si>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</si>
  <si>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</si>
  <si>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</si>
  <si>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</si>
  <si>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</si>
  <si>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</si>
  <si>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</si>
  <si>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</si>
  <si>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</si>
  <si>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</si>
  <si>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</si>
  <si>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</si>
  <si>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</si>
  <si>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</si>
  <si>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2015 г.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</si>
  <si>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</si>
  <si>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</si>
  <si>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</si>
  <si>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</si>
  <si>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</si>
  <si>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</si>
  <si>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</si>
  <si>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</si>
  <si>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</si>
  <si>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</si>
  <si>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</si>
  <si>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</si>
  <si>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</si>
  <si>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</si>
  <si>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</si>
  <si>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</si>
  <si>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</si>
  <si>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</si>
  <si>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</si>
  <si>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</si>
  <si>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</si>
  <si>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</si>
  <si>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</si>
  <si>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</si>
  <si>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</si>
  <si>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</si>
  <si>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</si>
  <si>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</si>
  <si>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</si>
  <si>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</si>
  <si>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</si>
  <si>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2016 г.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</si>
  <si>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</si>
  <si>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</si>
  <si>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</si>
  <si>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</si>
  <si>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</si>
  <si>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2017 г.</t>
  </si>
  <si>
    <t>Остатъчен размер на дълга към 01.01.2018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</si>
  <si>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</si>
  <si>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</si>
  <si>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</si>
  <si>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t xml:space="preserve">Общо извършени плащания по дълга през 2018 г. по главница и разходи /в лева/ </t>
  </si>
  <si>
    <t>Остатъчен размер на дълга към 31.12.2018 г. /в лева/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</si>
  <si>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</si>
  <si>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t xml:space="preserve">4. За дълга с фиксиран курс на валутата (в лева, евро), остатъчният размер към 31.12.2018 г. /к.14/ следва да е равен на к.7+к.8-к.9. За дълга във валута с плаващ курс (USD, JPY), левовата равностойност на остатъчния размер към 31.12.2018 г. (к.14) се посочва като се използва съответния курс на БНБ за валутата. </t>
  </si>
  <si>
    <t>5. Остатъчен размер на дълга към 01.01.2018 г. и към 31.12.2018 г. е дълга по счетоводни данни, съответно към двата периода.</t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</si>
  <si>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</si>
  <si>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t xml:space="preserve">Плащания по дълга, влизащи в изчислението на съотношени-ето през 2018 г. </t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</si>
  <si>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color theme="1"/>
        <rFont val="Times New Roman"/>
        <family val="1"/>
        <charset val="204"/>
      </rPr>
      <t>чл.3 от ЗОД</t>
    </r>
    <r>
      <rPr>
        <sz val="10"/>
        <color theme="1"/>
        <rFont val="Times New Roman"/>
        <family val="1"/>
        <charset val="204"/>
      </rPr>
      <t>)</t>
    </r>
  </si>
  <si>
    <r>
      <t xml:space="preserve">2. В к.10 се посочва общия размер на плащанията през </t>
    </r>
    <r>
      <rPr>
        <b/>
        <sz val="10"/>
        <color theme="1"/>
        <rFont val="Times New Roman"/>
        <family val="1"/>
        <charset val="204"/>
      </rPr>
      <t>2018 г.</t>
    </r>
    <r>
      <rPr>
        <sz val="10"/>
        <color theme="1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color theme="1"/>
        <rFont val="Times New Roman"/>
        <family val="1"/>
        <charset val="204"/>
      </rPr>
      <t>2018 г.</t>
    </r>
    <r>
      <rPr>
        <sz val="10"/>
        <color theme="1"/>
        <rFont val="Times New Roman"/>
        <family val="1"/>
        <charset val="204"/>
      </rPr>
      <t xml:space="preserve"> те са:</t>
    </r>
  </si>
  <si>
    <r>
      <t xml:space="preserve">  а) плащанията по дълга по </t>
    </r>
    <r>
      <rPr>
        <b/>
        <sz val="10"/>
        <color theme="1"/>
        <rFont val="Times New Roman"/>
        <family val="1"/>
        <charset val="204"/>
      </rPr>
      <t>чл. 3, т. 5 от ЗОД</t>
    </r>
    <r>
      <rPr>
        <sz val="10"/>
        <color theme="1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</si>
  <si>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r>
      <t xml:space="preserve">   б) плащания по ЕСКО договори, съгласно </t>
    </r>
    <r>
      <rPr>
        <b/>
        <sz val="10"/>
        <color theme="1"/>
        <rFont val="Times New Roman"/>
        <family val="1"/>
        <charset val="204"/>
      </rPr>
      <t xml:space="preserve">чл. 85, ал. 1 от ЗДБРБ за 2018 г.                           </t>
    </r>
  </si>
  <si>
    <t>Остатъчен размер на дълга на бенефициента към 01.01.2018 г. /в лева/</t>
  </si>
  <si>
    <t>Остатъчен размер на дълга на бенефициента към 31.12.2018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</si>
  <si>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01.01.2018 г. са били активни, както и за гаранциите, издадени през 2018 г.</t>
    </r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</si>
  <si>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2018 г. </t>
    </r>
  </si>
  <si>
    <t>Изравнителна субсидия - отчетни данни за 2017 г.</t>
  </si>
  <si>
    <t>Бюджетни приходи - отчетни данни за 2017 г.</t>
  </si>
  <si>
    <t xml:space="preserve">Съотношение на номинала на издадените през 2018 г. общински гаранции и общата сума на приходите и  изравнителна субсидия </t>
  </si>
  <si>
    <t>Остатъчен размер на дълга на лицето към 01.01.2018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</si>
  <si>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2018 г. /в лева/</t>
    </r>
  </si>
  <si>
    <t>Остатъчен размер на дълга на лицето към 31.12.2018 г. /в лева/</t>
  </si>
  <si>
    <t>Остатъчен размер на гаранцията към 01.01.2018 г. /в лева/</t>
  </si>
  <si>
    <t>Остатъчен размер на гаранцията към 31.12.2018 г. /в лева/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</si>
  <si>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2018 година </t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</si>
  <si>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</si>
  <si>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2018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</si>
  <si>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</si>
  <si>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</si>
  <si>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</si>
  <si>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>2. Информацията се попълва за дългове, които към 01.01.2018 г. са били поети (сключени договори, възникнали задължения), както и за дълговете, които са поети през 2018 г., включително и за тези, които са погасени през 2018 г. Информация за дългове, които към 31.12.2018 г. са приключили, не се попълва.</t>
  </si>
  <si>
    <r>
      <t xml:space="preserve">  в) </t>
    </r>
    <r>
      <rPr>
        <i/>
        <sz val="10"/>
        <color theme="1"/>
        <rFont val="Times New Roman"/>
        <family val="1"/>
        <charset val="204"/>
      </rPr>
      <t>частта</t>
    </r>
    <r>
      <rPr>
        <sz val="10"/>
        <color theme="1"/>
        <rFont val="Times New Roman"/>
        <family val="1"/>
        <charset val="204"/>
      </rPr>
      <t xml:space="preserve"> от плащанията </t>
    </r>
    <r>
      <rPr>
        <i/>
        <sz val="10"/>
        <color theme="1"/>
        <rFont val="Times New Roman"/>
        <family val="1"/>
        <charset val="204"/>
      </rPr>
      <t>по главницата</t>
    </r>
    <r>
      <rPr>
        <sz val="10"/>
        <color theme="1"/>
        <rFont val="Times New Roman"/>
        <family val="1"/>
        <charset val="204"/>
      </rPr>
      <t xml:space="preserve"> по съществуващ дълг през 2018 г., която е погасена чрез нов, рефинансиращ заем, съгласно</t>
    </r>
    <r>
      <rPr>
        <b/>
        <sz val="10"/>
        <color theme="1"/>
        <rFont val="Times New Roman"/>
        <family val="1"/>
        <charset val="204"/>
      </rPr>
      <t xml:space="preserve"> чл. 84, ал. 3 от ЗДБРБ за 2019 г.</t>
    </r>
  </si>
  <si>
    <t xml:space="preserve">                                                                                                                                    </t>
  </si>
  <si>
    <t>на община Разград</t>
  </si>
  <si>
    <t>BGN</t>
  </si>
  <si>
    <t>инвестиционен кредит</t>
  </si>
  <si>
    <t>11 декември 2024г.</t>
  </si>
  <si>
    <t>2.Дългосрочен кредит по договор №814/12.10.2015г.и Решение на ОбС Разград №859/20.07.2015г.</t>
  </si>
  <si>
    <t>1.Дългосрочен кредит по договор №597/11.12.2014г. и Решение на ОбС Разград №583/24.06.2014г.</t>
  </si>
  <si>
    <t>SG "Експресбанк"</t>
  </si>
  <si>
    <t>"ФЛАГ" ЕАД</t>
  </si>
  <si>
    <t>съфинансиране на проект"Създаване на зелена и достъпна градска среда"</t>
  </si>
  <si>
    <t>25 юни 2018г.</t>
  </si>
  <si>
    <t>1.Дългосрочен инвестиционен кредит - решение №426 от 28.07.2009г. на Общински съвет Разград, договор №ST10-00006/08.10.2010г.</t>
  </si>
  <si>
    <t>"Общински пазари" ЕАД</t>
  </si>
  <si>
    <t>"Сибанк" АД</t>
  </si>
  <si>
    <t>20 септември 2020г.</t>
  </si>
  <si>
    <t>3.Решение на ОбС Разград №606/27.09.2018г.</t>
  </si>
  <si>
    <t>"Сибанк" АД гр.София,към настоящия момент "Обединена българска банка"АД гр.София</t>
  </si>
  <si>
    <t>погасяване на остатък от дълг на "Общински пазари -Разград" ЕАД</t>
  </si>
  <si>
    <t>31.12.2018г.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</si>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</sst>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3" fontId="10" fillId="0" borderId="5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horizontal="center" wrapText="1"/>
    </xf>
    <xf numFmtId="0" fontId="6" fillId="0" borderId="0" xfId="1" applyFont="1" applyAlignment="1">
      <alignment horizontal="right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left" wrapText="1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4" fillId="0" borderId="0" xfId="1" applyFont="1" applyAlignment="1">
      <alignment wrapText="1"/>
    </xf>
    <xf numFmtId="0" fontId="4" fillId="4" borderId="0" xfId="1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</cellXfs>
  <cellStyles count="3">
    <cellStyle name="Normal 2" xfId="1"/>
    <cellStyle name="Нормален" xfId="0" builtinId="0"/>
    <cellStyle name="Процент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79"/>
  <sheetViews>
    <sheetView tabSelected="1" topLeftCell="A13" zoomScale="70" zoomScaleNormal="70" workbookViewId="0">
      <selection activeCell="K13" sqref="K13"/>
    </sheetView>
  </sheetViews>
  <sheetFormatPr defaultRowHeight="12.75" x14ac:dyDescent="0.2"/>
  <cols>
    <col min="1" max="1" width="27.28515625" style="1" customWidth="1"/>
    <col min="2" max="2" width="22.42578125" style="1" customWidth="1"/>
    <col min="3" max="3" width="18.2851562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6.8554687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4.25" x14ac:dyDescent="0.2">
      <c r="L1" s="64" t="s">
        <v>118</v>
      </c>
      <c r="M1" s="64"/>
      <c r="N1" s="64"/>
    </row>
    <row r="2" spans="1:14" ht="15.75" x14ac:dyDescent="0.25">
      <c r="A2" s="78" t="s">
        <v>10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14" ht="10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8.75" x14ac:dyDescent="0.3">
      <c r="A4" s="87" t="s">
        <v>91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 ht="18.75" x14ac:dyDescent="0.3">
      <c r="A5" s="87" t="s">
        <v>100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</row>
    <row r="6" spans="1:14" s="3" customFormat="1" ht="15.75" x14ac:dyDescent="0.25">
      <c r="A6" s="78"/>
      <c r="B6" s="78"/>
      <c r="C6" s="78"/>
      <c r="D6" s="78"/>
      <c r="E6" s="78"/>
      <c r="F6" s="78"/>
      <c r="G6" s="78"/>
      <c r="H6" s="78"/>
      <c r="I6" s="2"/>
      <c r="J6" s="2"/>
      <c r="M6" s="2" t="s">
        <v>3</v>
      </c>
      <c r="N6" s="4">
        <v>6705</v>
      </c>
    </row>
    <row r="7" spans="1:14" s="3" customFormat="1" ht="17.25" customHeight="1" x14ac:dyDescent="0.25">
      <c r="A7" s="5" t="s">
        <v>92</v>
      </c>
    </row>
    <row r="8" spans="1:14" s="3" customFormat="1" ht="8.25" customHeight="1" x14ac:dyDescent="0.2">
      <c r="A8" s="6"/>
    </row>
    <row r="9" spans="1:14" ht="15.75" customHeight="1" x14ac:dyDescent="0.2">
      <c r="A9" s="84" t="s">
        <v>61</v>
      </c>
      <c r="B9" s="67" t="s">
        <v>5</v>
      </c>
      <c r="C9" s="67" t="s">
        <v>6</v>
      </c>
      <c r="D9" s="67" t="s">
        <v>8</v>
      </c>
      <c r="E9" s="67" t="s">
        <v>9</v>
      </c>
      <c r="F9" s="67" t="s">
        <v>7</v>
      </c>
      <c r="G9" s="67" t="s">
        <v>64</v>
      </c>
      <c r="H9" s="67" t="s">
        <v>65</v>
      </c>
      <c r="I9" s="67" t="s">
        <v>66</v>
      </c>
      <c r="J9" s="67" t="s">
        <v>67</v>
      </c>
      <c r="K9" s="7" t="s">
        <v>1</v>
      </c>
      <c r="L9" s="8"/>
      <c r="M9" s="67" t="s">
        <v>68</v>
      </c>
      <c r="N9" s="67" t="s">
        <v>69</v>
      </c>
    </row>
    <row r="10" spans="1:14" ht="15.75" customHeight="1" x14ac:dyDescent="0.2">
      <c r="A10" s="85"/>
      <c r="B10" s="68"/>
      <c r="C10" s="68"/>
      <c r="D10" s="68"/>
      <c r="E10" s="68"/>
      <c r="F10" s="68"/>
      <c r="G10" s="68"/>
      <c r="H10" s="68"/>
      <c r="I10" s="68"/>
      <c r="J10" s="68"/>
      <c r="K10" s="106" t="s">
        <v>11</v>
      </c>
      <c r="L10" s="88" t="s">
        <v>12</v>
      </c>
      <c r="M10" s="68"/>
      <c r="N10" s="68"/>
    </row>
    <row r="11" spans="1:14" ht="96.75" customHeight="1" x14ac:dyDescent="0.2">
      <c r="A11" s="86"/>
      <c r="B11" s="69"/>
      <c r="C11" s="69"/>
      <c r="D11" s="69"/>
      <c r="E11" s="69"/>
      <c r="F11" s="69"/>
      <c r="G11" s="69"/>
      <c r="H11" s="69"/>
      <c r="I11" s="69"/>
      <c r="J11" s="69"/>
      <c r="K11" s="107"/>
      <c r="L11" s="89"/>
      <c r="M11" s="69"/>
      <c r="N11" s="69"/>
    </row>
    <row r="12" spans="1:14" ht="33" customHeight="1" x14ac:dyDescent="0.2">
      <c r="A12" s="9" t="s">
        <v>26</v>
      </c>
      <c r="B12" s="9" t="s">
        <v>27</v>
      </c>
      <c r="C12" s="9" t="s">
        <v>28</v>
      </c>
      <c r="D12" s="9" t="s">
        <v>29</v>
      </c>
      <c r="E12" s="9" t="s">
        <v>30</v>
      </c>
      <c r="F12" s="9" t="s">
        <v>31</v>
      </c>
      <c r="G12" s="9" t="s">
        <v>35</v>
      </c>
      <c r="H12" s="9" t="s">
        <v>36</v>
      </c>
      <c r="I12" s="9" t="s">
        <v>32</v>
      </c>
      <c r="J12" s="9" t="s">
        <v>53</v>
      </c>
      <c r="K12" s="9" t="s">
        <v>37</v>
      </c>
      <c r="L12" s="9" t="s">
        <v>38</v>
      </c>
      <c r="M12" s="9" t="s">
        <v>39</v>
      </c>
      <c r="N12" s="10" t="s">
        <v>40</v>
      </c>
    </row>
    <row r="13" spans="1:14" s="15" customFormat="1" ht="67.5" customHeight="1" x14ac:dyDescent="0.25">
      <c r="A13" s="62" t="s">
        <v>105</v>
      </c>
      <c r="B13" s="12">
        <v>7000000</v>
      </c>
      <c r="C13" s="12" t="s">
        <v>106</v>
      </c>
      <c r="D13" s="12" t="s">
        <v>101</v>
      </c>
      <c r="E13" s="63" t="s">
        <v>102</v>
      </c>
      <c r="F13" s="63" t="s">
        <v>103</v>
      </c>
      <c r="G13" s="12">
        <v>4900000</v>
      </c>
      <c r="H13" s="11">
        <v>0</v>
      </c>
      <c r="I13" s="12">
        <v>700000</v>
      </c>
      <c r="J13" s="13">
        <f>+K13+L13</f>
        <v>158333</v>
      </c>
      <c r="K13" s="12">
        <v>127209</v>
      </c>
      <c r="L13" s="14">
        <v>31124</v>
      </c>
      <c r="M13" s="13">
        <f>+J13+I13</f>
        <v>858333</v>
      </c>
      <c r="N13" s="12">
        <v>4200000</v>
      </c>
    </row>
    <row r="14" spans="1:14" s="15" customFormat="1" ht="78.95" customHeight="1" x14ac:dyDescent="0.25">
      <c r="A14" s="48" t="s">
        <v>104</v>
      </c>
      <c r="B14" s="17">
        <v>604737</v>
      </c>
      <c r="C14" s="17" t="s">
        <v>107</v>
      </c>
      <c r="D14" s="12" t="s">
        <v>101</v>
      </c>
      <c r="E14" s="49" t="s">
        <v>108</v>
      </c>
      <c r="F14" s="17" t="s">
        <v>109</v>
      </c>
      <c r="G14" s="17">
        <v>124737</v>
      </c>
      <c r="H14" s="16">
        <v>0</v>
      </c>
      <c r="I14" s="17">
        <v>124737</v>
      </c>
      <c r="J14" s="13">
        <f>+K14+L14</f>
        <v>2143</v>
      </c>
      <c r="K14" s="17">
        <v>1543</v>
      </c>
      <c r="L14" s="18">
        <v>600</v>
      </c>
      <c r="M14" s="13">
        <f t="shared" ref="M14:M19" si="0">+J14+I14</f>
        <v>126880</v>
      </c>
      <c r="N14" s="17">
        <v>0</v>
      </c>
    </row>
    <row r="15" spans="1:14" s="15" customFormat="1" ht="129.75" customHeight="1" x14ac:dyDescent="0.25">
      <c r="A15" s="48" t="s">
        <v>114</v>
      </c>
      <c r="B15" s="17">
        <v>20000</v>
      </c>
      <c r="C15" s="49" t="s">
        <v>115</v>
      </c>
      <c r="D15" s="12" t="s">
        <v>101</v>
      </c>
      <c r="E15" s="49" t="s">
        <v>116</v>
      </c>
      <c r="F15" s="17" t="s">
        <v>117</v>
      </c>
      <c r="G15" s="17">
        <v>0</v>
      </c>
      <c r="H15" s="16">
        <v>0</v>
      </c>
      <c r="I15" s="17">
        <v>20000</v>
      </c>
      <c r="J15" s="13">
        <f t="shared" ref="J15:J19" si="1">+K15+L15</f>
        <v>0</v>
      </c>
      <c r="K15" s="17"/>
      <c r="L15" s="18"/>
      <c r="M15" s="13">
        <f t="shared" si="0"/>
        <v>20000</v>
      </c>
      <c r="N15" s="17">
        <v>0</v>
      </c>
    </row>
    <row r="16" spans="1:14" s="15" customFormat="1" ht="24" hidden="1" customHeight="1" x14ac:dyDescent="0.35">
      <c r="A16" s="16" t="s">
        <v>48</v>
      </c>
      <c r="B16" s="17"/>
      <c r="C16" s="17"/>
      <c r="D16" s="17"/>
      <c r="E16" s="17"/>
      <c r="F16" s="17"/>
      <c r="G16" s="17"/>
      <c r="H16" s="16"/>
      <c r="I16" s="17"/>
      <c r="J16" s="13">
        <f t="shared" si="1"/>
        <v>0</v>
      </c>
      <c r="K16" s="17"/>
      <c r="L16" s="18"/>
      <c r="M16" s="13">
        <f t="shared" si="0"/>
        <v>0</v>
      </c>
      <c r="N16" s="17"/>
    </row>
    <row r="17" spans="1:14" s="15" customFormat="1" ht="24" hidden="1" customHeight="1" x14ac:dyDescent="0.35">
      <c r="A17" s="16" t="s">
        <v>49</v>
      </c>
      <c r="B17" s="17"/>
      <c r="C17" s="17"/>
      <c r="D17" s="17"/>
      <c r="E17" s="17"/>
      <c r="F17" s="17"/>
      <c r="G17" s="17"/>
      <c r="H17" s="16"/>
      <c r="I17" s="17"/>
      <c r="J17" s="13">
        <f t="shared" si="1"/>
        <v>0</v>
      </c>
      <c r="K17" s="17"/>
      <c r="L17" s="18"/>
      <c r="M17" s="13">
        <f t="shared" si="0"/>
        <v>0</v>
      </c>
      <c r="N17" s="17"/>
    </row>
    <row r="18" spans="1:14" s="15" customFormat="1" ht="24" hidden="1" customHeight="1" x14ac:dyDescent="0.25">
      <c r="A18" s="16" t="s">
        <v>50</v>
      </c>
      <c r="B18" s="17"/>
      <c r="C18" s="17"/>
      <c r="D18" s="17"/>
      <c r="E18" s="17"/>
      <c r="F18" s="17"/>
      <c r="G18" s="17"/>
      <c r="H18" s="16"/>
      <c r="I18" s="17"/>
      <c r="J18" s="13">
        <f t="shared" si="1"/>
        <v>0</v>
      </c>
      <c r="K18" s="17"/>
      <c r="L18" s="18"/>
      <c r="M18" s="13">
        <f t="shared" si="0"/>
        <v>0</v>
      </c>
      <c r="N18" s="17"/>
    </row>
    <row r="19" spans="1:14" s="15" customFormat="1" ht="24" hidden="1" customHeight="1" x14ac:dyDescent="0.25">
      <c r="A19" s="16" t="s">
        <v>51</v>
      </c>
      <c r="B19" s="17"/>
      <c r="C19" s="17"/>
      <c r="D19" s="17"/>
      <c r="E19" s="17"/>
      <c r="F19" s="17"/>
      <c r="G19" s="17"/>
      <c r="H19" s="16"/>
      <c r="I19" s="17"/>
      <c r="J19" s="13">
        <f t="shared" si="1"/>
        <v>0</v>
      </c>
      <c r="K19" s="17"/>
      <c r="L19" s="18"/>
      <c r="M19" s="13">
        <f t="shared" si="0"/>
        <v>0</v>
      </c>
      <c r="N19" s="17"/>
    </row>
    <row r="20" spans="1:14" s="15" customFormat="1" ht="21" customHeight="1" x14ac:dyDescent="0.25">
      <c r="A20" s="81" t="s">
        <v>2</v>
      </c>
      <c r="B20" s="82"/>
      <c r="C20" s="82"/>
      <c r="D20" s="82"/>
      <c r="E20" s="82"/>
      <c r="F20" s="83"/>
      <c r="G20" s="19">
        <f>SUM(G13:G19)</f>
        <v>5024737</v>
      </c>
      <c r="H20" s="19">
        <f t="shared" ref="H20:N20" si="2">SUM(H13:H19)</f>
        <v>0</v>
      </c>
      <c r="I20" s="19">
        <f t="shared" si="2"/>
        <v>844737</v>
      </c>
      <c r="J20" s="19">
        <f t="shared" si="2"/>
        <v>160476</v>
      </c>
      <c r="K20" s="19">
        <f t="shared" si="2"/>
        <v>128752</v>
      </c>
      <c r="L20" s="19">
        <f t="shared" si="2"/>
        <v>31724</v>
      </c>
      <c r="M20" s="19">
        <f t="shared" si="2"/>
        <v>1005213</v>
      </c>
      <c r="N20" s="19">
        <f t="shared" si="2"/>
        <v>4200000</v>
      </c>
    </row>
    <row r="21" spans="1:14" s="15" customFormat="1" ht="15.75" x14ac:dyDescent="0.2">
      <c r="A21" s="20"/>
      <c r="B21" s="20"/>
      <c r="C21" s="20"/>
      <c r="D21" s="20"/>
      <c r="E21" s="20"/>
      <c r="F21" s="20"/>
      <c r="G21" s="20"/>
      <c r="H21" s="21"/>
      <c r="I21" s="21"/>
      <c r="J21" s="21"/>
      <c r="K21" s="21"/>
    </row>
    <row r="22" spans="1:14" ht="18.75" customHeight="1" x14ac:dyDescent="0.2">
      <c r="A22" s="61" t="s">
        <v>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</row>
    <row r="23" spans="1:14" ht="27" customHeight="1" x14ac:dyDescent="0.25">
      <c r="A23" s="79" t="s">
        <v>70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4"/>
      <c r="M23" s="74"/>
      <c r="N23" s="74"/>
    </row>
    <row r="24" spans="1:14" ht="26.25" customHeight="1" x14ac:dyDescent="0.2">
      <c r="A24" s="79" t="s">
        <v>97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</row>
    <row r="25" spans="1:14" ht="12.75" customHeight="1" x14ac:dyDescent="0.25">
      <c r="A25" s="79" t="s">
        <v>93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15" customFormat="1" ht="24.75" customHeight="1" x14ac:dyDescent="0.2">
      <c r="A26" s="79" t="s">
        <v>71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4" s="15" customFormat="1" ht="15" x14ac:dyDescent="0.25">
      <c r="A27" s="90" t="s">
        <v>72</v>
      </c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9" spans="1:14" ht="15.75" x14ac:dyDescent="0.25">
      <c r="A29" s="80" t="s">
        <v>52</v>
      </c>
      <c r="B29" s="80"/>
      <c r="C29" s="80"/>
    </row>
    <row r="30" spans="1:14" s="15" customFormat="1" ht="7.5" customHeight="1" x14ac:dyDescent="0.25">
      <c r="A30" s="22"/>
      <c r="B30" s="1"/>
      <c r="C30" s="1"/>
      <c r="D30" s="1"/>
      <c r="E30" s="1"/>
      <c r="F30" s="1"/>
      <c r="G30" s="1"/>
      <c r="H30" s="1"/>
      <c r="I30" s="1"/>
      <c r="J30" s="21"/>
      <c r="K30" s="21"/>
    </row>
    <row r="31" spans="1:14" s="15" customFormat="1" ht="122.25" customHeight="1" x14ac:dyDescent="0.2">
      <c r="A31" s="93" t="s">
        <v>43</v>
      </c>
      <c r="B31" s="99" t="s">
        <v>22</v>
      </c>
      <c r="C31" s="100"/>
      <c r="D31" s="101"/>
      <c r="E31" s="99" t="s">
        <v>23</v>
      </c>
      <c r="F31" s="100"/>
      <c r="G31" s="101"/>
      <c r="H31" s="93" t="s">
        <v>24</v>
      </c>
      <c r="I31" s="95" t="s">
        <v>68</v>
      </c>
      <c r="J31" s="93" t="s">
        <v>73</v>
      </c>
      <c r="K31" s="96" t="s">
        <v>74</v>
      </c>
      <c r="L31" s="95" t="s">
        <v>58</v>
      </c>
      <c r="M31" s="96"/>
    </row>
    <row r="32" spans="1:14" s="15" customFormat="1" ht="18" customHeight="1" x14ac:dyDescent="0.2">
      <c r="A32" s="94"/>
      <c r="B32" s="23" t="s">
        <v>25</v>
      </c>
      <c r="C32" s="23" t="s">
        <v>57</v>
      </c>
      <c r="D32" s="23" t="s">
        <v>63</v>
      </c>
      <c r="E32" s="23" t="s">
        <v>25</v>
      </c>
      <c r="F32" s="23" t="s">
        <v>57</v>
      </c>
      <c r="G32" s="23" t="s">
        <v>63</v>
      </c>
      <c r="H32" s="94"/>
      <c r="I32" s="97"/>
      <c r="J32" s="94"/>
      <c r="K32" s="98"/>
      <c r="L32" s="97"/>
      <c r="M32" s="98"/>
    </row>
    <row r="33" spans="1:14" s="15" customFormat="1" ht="27" customHeight="1" x14ac:dyDescent="0.2">
      <c r="A33" s="24" t="s">
        <v>41</v>
      </c>
      <c r="B33" s="25" t="s">
        <v>27</v>
      </c>
      <c r="C33" s="26" t="s">
        <v>28</v>
      </c>
      <c r="D33" s="24" t="s">
        <v>29</v>
      </c>
      <c r="E33" s="24" t="s">
        <v>30</v>
      </c>
      <c r="F33" s="24" t="s">
        <v>31</v>
      </c>
      <c r="G33" s="24" t="s">
        <v>35</v>
      </c>
      <c r="H33" s="27" t="s">
        <v>42</v>
      </c>
      <c r="I33" s="24" t="s">
        <v>32</v>
      </c>
      <c r="J33" s="25" t="s">
        <v>33</v>
      </c>
      <c r="K33" s="27" t="s">
        <v>34</v>
      </c>
      <c r="L33" s="102" t="s">
        <v>59</v>
      </c>
      <c r="M33" s="103"/>
    </row>
    <row r="34" spans="1:14" s="15" customFormat="1" ht="27" customHeight="1" x14ac:dyDescent="0.25">
      <c r="A34" s="28">
        <f>+B34+C34+D34+E34+F34+G34</f>
        <v>49293674</v>
      </c>
      <c r="B34" s="29">
        <v>1550100</v>
      </c>
      <c r="C34" s="29">
        <v>1552300</v>
      </c>
      <c r="D34" s="29">
        <v>1554200</v>
      </c>
      <c r="E34" s="29">
        <v>14991101</v>
      </c>
      <c r="F34" s="29">
        <v>14639997</v>
      </c>
      <c r="G34" s="29">
        <v>15005976</v>
      </c>
      <c r="H34" s="28">
        <f>ROUND(+A34/3,0)</f>
        <v>16431225</v>
      </c>
      <c r="I34" s="29">
        <v>1005213</v>
      </c>
      <c r="J34" s="29">
        <v>126880</v>
      </c>
      <c r="K34" s="28">
        <f>+I34-J34</f>
        <v>878333</v>
      </c>
      <c r="L34" s="104">
        <f>(K34/H34)</f>
        <v>5.3455113663162669E-2</v>
      </c>
      <c r="M34" s="105"/>
    </row>
    <row r="35" spans="1:14" s="15" customFormat="1" ht="15.75" x14ac:dyDescent="0.25">
      <c r="A35" s="22"/>
      <c r="B35" s="1"/>
      <c r="C35" s="1"/>
      <c r="D35" s="1"/>
      <c r="E35" s="1"/>
      <c r="F35" s="1"/>
      <c r="G35" s="1"/>
      <c r="H35" s="1"/>
      <c r="I35" s="1"/>
      <c r="J35" s="21"/>
      <c r="K35" s="21"/>
    </row>
    <row r="36" spans="1:14" s="15" customFormat="1" ht="15.75" x14ac:dyDescent="0.2">
      <c r="A36" s="61" t="s">
        <v>0</v>
      </c>
      <c r="B36" s="1"/>
      <c r="C36" s="1"/>
      <c r="D36" s="1"/>
      <c r="E36" s="1"/>
      <c r="F36" s="1"/>
      <c r="G36" s="1"/>
      <c r="H36" s="1"/>
      <c r="I36" s="1"/>
      <c r="J36" s="21"/>
      <c r="K36" s="21"/>
    </row>
    <row r="37" spans="1:14" s="15" customFormat="1" ht="15" x14ac:dyDescent="0.25">
      <c r="A37" s="90" t="s">
        <v>75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s="15" customFormat="1" ht="15.75" customHeight="1" x14ac:dyDescent="0.25">
      <c r="A38" s="90" t="s">
        <v>76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30" customFormat="1" ht="15" customHeight="1" x14ac:dyDescent="0.25">
      <c r="A39" s="91" t="s">
        <v>77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</row>
    <row r="40" spans="1:14" s="31" customFormat="1" ht="15" x14ac:dyDescent="0.25">
      <c r="A40" s="91" t="s">
        <v>78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</row>
    <row r="41" spans="1:14" s="31" customFormat="1" ht="15" x14ac:dyDescent="0.25">
      <c r="A41" s="91" t="s">
        <v>98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</row>
    <row r="42" spans="1:14" s="15" customFormat="1" ht="15.75" x14ac:dyDescent="0.2">
      <c r="A42" s="1"/>
      <c r="B42" s="1"/>
      <c r="C42" s="1"/>
      <c r="D42" s="1"/>
      <c r="E42" s="1"/>
      <c r="F42" s="1"/>
      <c r="G42" s="1"/>
      <c r="H42" s="1"/>
      <c r="I42" s="1"/>
      <c r="J42" s="21"/>
      <c r="K42" s="21"/>
    </row>
    <row r="43" spans="1:14" s="15" customFormat="1" ht="15.75" x14ac:dyDescent="0.25">
      <c r="A43" s="5" t="s">
        <v>4</v>
      </c>
      <c r="B43" s="20"/>
      <c r="C43" s="20"/>
      <c r="D43" s="20"/>
      <c r="E43" s="20"/>
      <c r="F43" s="20"/>
      <c r="G43" s="20"/>
      <c r="H43" s="1"/>
      <c r="I43" s="1"/>
      <c r="J43" s="21"/>
      <c r="K43" s="21"/>
    </row>
    <row r="44" spans="1:14" s="15" customFormat="1" ht="5.25" customHeight="1" x14ac:dyDescent="0.2">
      <c r="A44" s="6"/>
      <c r="B44" s="20"/>
      <c r="C44" s="20"/>
      <c r="D44" s="20"/>
      <c r="E44" s="20"/>
      <c r="F44" s="20"/>
      <c r="G44" s="20"/>
      <c r="H44" s="1"/>
      <c r="I44" s="1"/>
      <c r="J44" s="21"/>
      <c r="K44" s="21"/>
    </row>
    <row r="45" spans="1:14" s="15" customFormat="1" ht="117.75" customHeight="1" x14ac:dyDescent="0.2">
      <c r="A45" s="32" t="s">
        <v>16</v>
      </c>
      <c r="B45" s="32" t="s">
        <v>54</v>
      </c>
      <c r="C45" s="32" t="s">
        <v>21</v>
      </c>
      <c r="D45" s="32" t="s">
        <v>17</v>
      </c>
      <c r="E45" s="32" t="s">
        <v>44</v>
      </c>
      <c r="F45" s="32" t="s">
        <v>79</v>
      </c>
      <c r="G45" s="32" t="s">
        <v>80</v>
      </c>
      <c r="H45" s="1"/>
      <c r="I45" s="1"/>
      <c r="J45" s="33"/>
      <c r="K45" s="33"/>
    </row>
    <row r="46" spans="1:14" s="15" customFormat="1" x14ac:dyDescent="0.2">
      <c r="A46" s="34" t="s">
        <v>26</v>
      </c>
      <c r="B46" s="34" t="s">
        <v>27</v>
      </c>
      <c r="C46" s="34" t="s">
        <v>28</v>
      </c>
      <c r="D46" s="34" t="s">
        <v>29</v>
      </c>
      <c r="E46" s="34" t="s">
        <v>30</v>
      </c>
      <c r="F46" s="34" t="s">
        <v>31</v>
      </c>
      <c r="G46" s="34" t="s">
        <v>35</v>
      </c>
      <c r="H46" s="1"/>
      <c r="I46" s="1"/>
      <c r="J46" s="33"/>
      <c r="K46" s="33"/>
    </row>
    <row r="47" spans="1:14" s="15" customFormat="1" ht="24" customHeight="1" x14ac:dyDescent="0.25">
      <c r="A47" s="35" t="s">
        <v>13</v>
      </c>
      <c r="B47" s="12"/>
      <c r="C47" s="36"/>
      <c r="D47" s="35"/>
      <c r="E47" s="35"/>
      <c r="F47" s="35"/>
      <c r="G47" s="35"/>
      <c r="H47" s="1"/>
      <c r="I47" s="1"/>
      <c r="J47" s="21"/>
      <c r="K47" s="21"/>
    </row>
    <row r="48" spans="1:14" s="33" customFormat="1" ht="24" hidden="1" customHeight="1" x14ac:dyDescent="0.25">
      <c r="A48" s="35" t="s">
        <v>14</v>
      </c>
      <c r="B48" s="12"/>
      <c r="C48" s="35"/>
      <c r="D48" s="35"/>
      <c r="E48" s="35"/>
      <c r="F48" s="35"/>
      <c r="G48" s="35"/>
      <c r="H48" s="1"/>
      <c r="I48" s="1"/>
      <c r="J48" s="21"/>
      <c r="K48" s="21"/>
    </row>
    <row r="49" spans="1:14" s="33" customFormat="1" ht="24" hidden="1" customHeight="1" x14ac:dyDescent="0.25">
      <c r="A49" s="35" t="s">
        <v>15</v>
      </c>
      <c r="B49" s="12"/>
      <c r="C49" s="35"/>
      <c r="D49" s="35"/>
      <c r="E49" s="35"/>
      <c r="F49" s="35"/>
      <c r="G49" s="35"/>
      <c r="H49" s="1"/>
      <c r="I49" s="1"/>
      <c r="J49" s="21"/>
      <c r="K49" s="21"/>
    </row>
    <row r="50" spans="1:14" s="33" customFormat="1" ht="20.25" customHeight="1" x14ac:dyDescent="0.2">
      <c r="A50" s="37"/>
      <c r="B50" s="38"/>
      <c r="C50" s="38"/>
      <c r="D50" s="38"/>
      <c r="E50" s="39" t="s">
        <v>2</v>
      </c>
      <c r="F50" s="40">
        <f>SUM(F47:F49)</f>
        <v>0</v>
      </c>
      <c r="G50" s="40">
        <f>SUM(G47:G49)</f>
        <v>0</v>
      </c>
      <c r="H50" s="1"/>
      <c r="I50" s="1"/>
      <c r="J50" s="21"/>
      <c r="K50" s="21"/>
    </row>
    <row r="51" spans="1:14" s="33" customFormat="1" ht="15.75" x14ac:dyDescent="0.2">
      <c r="H51" s="21"/>
      <c r="I51" s="21"/>
      <c r="J51" s="21"/>
      <c r="K51" s="21"/>
    </row>
    <row r="52" spans="1:14" s="33" customFormat="1" ht="15.75" x14ac:dyDescent="0.2">
      <c r="A52" s="61" t="s">
        <v>55</v>
      </c>
      <c r="H52" s="21"/>
      <c r="I52" s="21"/>
      <c r="J52" s="21"/>
      <c r="K52" s="21"/>
    </row>
    <row r="53" spans="1:14" s="33" customFormat="1" ht="15" x14ac:dyDescent="0.25">
      <c r="A53" s="90" t="s">
        <v>81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 s="33" customFormat="1" ht="12" customHeight="1" x14ac:dyDescent="0.2">
      <c r="A54" s="1"/>
      <c r="H54" s="21"/>
      <c r="I54" s="21"/>
      <c r="J54" s="21"/>
      <c r="K54" s="21"/>
    </row>
    <row r="55" spans="1:14" s="33" customFormat="1" ht="15.75" x14ac:dyDescent="0.25">
      <c r="A55" s="5" t="s">
        <v>99</v>
      </c>
      <c r="H55" s="21"/>
      <c r="I55" s="21"/>
      <c r="J55" s="21"/>
      <c r="K55" s="21"/>
    </row>
    <row r="56" spans="1:14" s="33" customFormat="1" ht="15.75" x14ac:dyDescent="0.2">
      <c r="A56" s="1"/>
      <c r="H56" s="21"/>
      <c r="I56" s="21"/>
      <c r="J56" s="21"/>
      <c r="K56" s="21"/>
    </row>
    <row r="57" spans="1:14" s="33" customFormat="1" ht="110.25" customHeight="1" x14ac:dyDescent="0.2">
      <c r="A57" s="32" t="s">
        <v>82</v>
      </c>
      <c r="B57" s="32" t="s">
        <v>83</v>
      </c>
      <c r="C57" s="32" t="s">
        <v>84</v>
      </c>
      <c r="D57" s="70" t="s">
        <v>85</v>
      </c>
      <c r="E57" s="71"/>
      <c r="H57" s="21"/>
      <c r="I57" s="21"/>
      <c r="J57" s="21"/>
      <c r="K57" s="21"/>
    </row>
    <row r="58" spans="1:14" s="33" customFormat="1" ht="15.75" x14ac:dyDescent="0.2">
      <c r="A58" s="41" t="s">
        <v>26</v>
      </c>
      <c r="B58" s="41" t="s">
        <v>27</v>
      </c>
      <c r="C58" s="41" t="s">
        <v>28</v>
      </c>
      <c r="D58" s="72" t="s">
        <v>45</v>
      </c>
      <c r="E58" s="73"/>
      <c r="H58" s="21"/>
      <c r="I58" s="21"/>
      <c r="J58" s="21"/>
      <c r="K58" s="21"/>
    </row>
    <row r="59" spans="1:14" s="33" customFormat="1" ht="23.25" customHeight="1" x14ac:dyDescent="0.25">
      <c r="A59" s="42"/>
      <c r="B59" s="43"/>
      <c r="C59" s="43"/>
      <c r="D59" s="65" t="e">
        <f>+A59/(+B59+C59)</f>
        <v>#DIV/0!</v>
      </c>
      <c r="E59" s="66"/>
      <c r="F59" s="44"/>
      <c r="G59" s="44"/>
      <c r="H59" s="21"/>
      <c r="I59" s="21"/>
      <c r="J59" s="21"/>
      <c r="K59" s="21"/>
    </row>
    <row r="60" spans="1:14" s="33" customFormat="1" ht="13.5" customHeight="1" x14ac:dyDescent="0.2">
      <c r="A60" s="20"/>
      <c r="B60" s="20"/>
      <c r="C60" s="20"/>
      <c r="D60" s="20"/>
      <c r="E60" s="20"/>
      <c r="F60" s="20"/>
      <c r="G60" s="20"/>
      <c r="H60" s="21"/>
      <c r="I60" s="21"/>
      <c r="J60" s="21"/>
      <c r="K60" s="21"/>
    </row>
    <row r="61" spans="1:14" s="33" customFormat="1" ht="15.75" x14ac:dyDescent="0.25">
      <c r="A61" s="5" t="s">
        <v>94</v>
      </c>
      <c r="B61" s="20"/>
      <c r="C61" s="20"/>
      <c r="D61" s="20"/>
      <c r="E61" s="20"/>
      <c r="F61" s="20"/>
      <c r="G61" s="20"/>
      <c r="H61" s="21"/>
      <c r="I61" s="21"/>
      <c r="J61" s="21"/>
      <c r="K61" s="21"/>
    </row>
    <row r="62" spans="1:14" s="33" customFormat="1" ht="11.25" customHeight="1" x14ac:dyDescent="0.2">
      <c r="A62" s="6"/>
      <c r="B62" s="20"/>
      <c r="C62" s="20"/>
      <c r="D62" s="20"/>
      <c r="E62" s="20"/>
      <c r="F62" s="20"/>
      <c r="G62" s="20"/>
      <c r="H62" s="21"/>
      <c r="I62" s="21"/>
      <c r="J62" s="21"/>
      <c r="K62" s="21"/>
    </row>
    <row r="63" spans="1:14" s="15" customFormat="1" ht="15.75" customHeight="1" x14ac:dyDescent="0.2">
      <c r="A63" s="75" t="s">
        <v>62</v>
      </c>
      <c r="B63" s="75" t="s">
        <v>60</v>
      </c>
      <c r="C63" s="67" t="s">
        <v>5</v>
      </c>
      <c r="D63" s="67" t="s">
        <v>96</v>
      </c>
      <c r="E63" s="67" t="s">
        <v>8</v>
      </c>
      <c r="F63" s="67" t="s">
        <v>56</v>
      </c>
      <c r="G63" s="67" t="s">
        <v>86</v>
      </c>
      <c r="H63" s="67" t="s">
        <v>65</v>
      </c>
      <c r="I63" s="67" t="s">
        <v>66</v>
      </c>
      <c r="J63" s="67" t="s">
        <v>87</v>
      </c>
      <c r="K63" s="67" t="s">
        <v>88</v>
      </c>
    </row>
    <row r="64" spans="1:14" s="15" customFormat="1" ht="12.75" customHeight="1" x14ac:dyDescent="0.2">
      <c r="A64" s="76"/>
      <c r="B64" s="76"/>
      <c r="C64" s="68"/>
      <c r="D64" s="68"/>
      <c r="E64" s="68"/>
      <c r="F64" s="68"/>
      <c r="G64" s="68"/>
      <c r="H64" s="68"/>
      <c r="I64" s="68"/>
      <c r="J64" s="68"/>
      <c r="K64" s="68"/>
    </row>
    <row r="65" spans="1:12" s="15" customFormat="1" ht="69.75" customHeight="1" x14ac:dyDescent="0.2">
      <c r="A65" s="77"/>
      <c r="B65" s="77"/>
      <c r="C65" s="69"/>
      <c r="D65" s="69"/>
      <c r="E65" s="69"/>
      <c r="F65" s="69"/>
      <c r="G65" s="69"/>
      <c r="H65" s="69"/>
      <c r="I65" s="69"/>
      <c r="J65" s="69"/>
      <c r="K65" s="69"/>
    </row>
    <row r="66" spans="1:12" s="15" customFormat="1" ht="15.75" x14ac:dyDescent="0.2">
      <c r="A66" s="9" t="s">
        <v>26</v>
      </c>
      <c r="B66" s="9" t="s">
        <v>27</v>
      </c>
      <c r="C66" s="9" t="s">
        <v>28</v>
      </c>
      <c r="D66" s="9" t="s">
        <v>29</v>
      </c>
      <c r="E66" s="9" t="s">
        <v>31</v>
      </c>
      <c r="F66" s="9" t="s">
        <v>35</v>
      </c>
      <c r="G66" s="9" t="s">
        <v>36</v>
      </c>
      <c r="H66" s="9" t="s">
        <v>32</v>
      </c>
      <c r="I66" s="9" t="s">
        <v>47</v>
      </c>
      <c r="J66" s="45" t="s">
        <v>37</v>
      </c>
      <c r="K66" s="46" t="s">
        <v>38</v>
      </c>
    </row>
    <row r="67" spans="1:12" s="15" customFormat="1" ht="94.5" customHeight="1" x14ac:dyDescent="0.25">
      <c r="A67" s="47" t="s">
        <v>110</v>
      </c>
      <c r="B67" s="48" t="s">
        <v>111</v>
      </c>
      <c r="C67" s="49">
        <v>350000</v>
      </c>
      <c r="D67" s="49" t="s">
        <v>112</v>
      </c>
      <c r="E67" s="49" t="s">
        <v>101</v>
      </c>
      <c r="F67" s="49" t="s">
        <v>113</v>
      </c>
      <c r="G67" s="16">
        <v>107000</v>
      </c>
      <c r="H67" s="17">
        <v>0</v>
      </c>
      <c r="I67" s="17"/>
      <c r="J67" s="17"/>
      <c r="K67" s="50">
        <v>0</v>
      </c>
    </row>
    <row r="68" spans="1:12" s="15" customFormat="1" ht="19.5" hidden="1" customHeight="1" x14ac:dyDescent="0.25">
      <c r="A68" s="51" t="s">
        <v>14</v>
      </c>
      <c r="B68" s="48"/>
      <c r="C68" s="49"/>
      <c r="D68" s="49"/>
      <c r="E68" s="49"/>
      <c r="F68" s="49"/>
      <c r="G68" s="16"/>
      <c r="H68" s="17"/>
      <c r="I68" s="17"/>
      <c r="J68" s="17"/>
      <c r="K68" s="50"/>
    </row>
    <row r="69" spans="1:12" s="15" customFormat="1" ht="19.5" hidden="1" customHeight="1" x14ac:dyDescent="0.25">
      <c r="A69" s="51" t="s">
        <v>15</v>
      </c>
      <c r="B69" s="48"/>
      <c r="C69" s="49"/>
      <c r="D69" s="49"/>
      <c r="E69" s="49"/>
      <c r="F69" s="49"/>
      <c r="G69" s="16"/>
      <c r="H69" s="17"/>
      <c r="I69" s="17"/>
      <c r="J69" s="17"/>
      <c r="K69" s="50"/>
    </row>
    <row r="70" spans="1:12" s="33" customFormat="1" ht="21.75" customHeight="1" x14ac:dyDescent="0.25">
      <c r="A70" s="37"/>
      <c r="B70" s="52"/>
      <c r="C70" s="52"/>
      <c r="D70" s="52"/>
      <c r="E70" s="53"/>
      <c r="F70" s="19">
        <f>SUM(F67:F69)</f>
        <v>0</v>
      </c>
      <c r="G70" s="19">
        <f t="shared" ref="G70:K70" si="3">SUM(G67:G69)</f>
        <v>107000</v>
      </c>
      <c r="H70" s="19">
        <f t="shared" si="3"/>
        <v>0</v>
      </c>
      <c r="I70" s="19">
        <f t="shared" si="3"/>
        <v>0</v>
      </c>
      <c r="J70" s="54">
        <f t="shared" si="3"/>
        <v>0</v>
      </c>
      <c r="K70" s="54">
        <f t="shared" si="3"/>
        <v>0</v>
      </c>
    </row>
    <row r="71" spans="1:12" s="33" customFormat="1" ht="15.75" x14ac:dyDescent="0.2">
      <c r="A71" s="20"/>
      <c r="B71" s="20"/>
      <c r="C71" s="20"/>
      <c r="D71" s="20"/>
      <c r="E71" s="20"/>
      <c r="F71" s="20"/>
      <c r="G71" s="20"/>
      <c r="H71" s="21"/>
      <c r="I71" s="21"/>
      <c r="J71" s="21"/>
      <c r="K71" s="21"/>
    </row>
    <row r="72" spans="1:12" s="33" customFormat="1" ht="15.75" x14ac:dyDescent="0.25">
      <c r="A72" s="5" t="s">
        <v>95</v>
      </c>
      <c r="B72" s="20"/>
      <c r="C72" s="20"/>
      <c r="D72" s="20"/>
      <c r="E72" s="20"/>
      <c r="F72" s="20"/>
      <c r="G72" s="20"/>
      <c r="H72" s="21"/>
      <c r="I72" s="21"/>
      <c r="J72" s="1"/>
      <c r="K72" s="1"/>
      <c r="L72" s="1"/>
    </row>
    <row r="73" spans="1:12" s="33" customFormat="1" ht="15.75" x14ac:dyDescent="0.2">
      <c r="A73" s="6"/>
      <c r="B73" s="20"/>
      <c r="C73" s="20"/>
      <c r="D73" s="20"/>
      <c r="E73" s="20"/>
      <c r="F73" s="20"/>
      <c r="G73" s="20"/>
      <c r="H73" s="21"/>
      <c r="I73" s="21"/>
      <c r="J73" s="1"/>
      <c r="K73" s="1"/>
      <c r="L73" s="1"/>
    </row>
    <row r="74" spans="1:12" s="15" customFormat="1" ht="99.75" customHeight="1" x14ac:dyDescent="0.2">
      <c r="A74" s="55" t="s">
        <v>16</v>
      </c>
      <c r="B74" s="32" t="s">
        <v>19</v>
      </c>
      <c r="C74" s="32" t="s">
        <v>18</v>
      </c>
      <c r="D74" s="32" t="s">
        <v>46</v>
      </c>
      <c r="E74" s="32" t="s">
        <v>20</v>
      </c>
      <c r="F74" s="32" t="s">
        <v>89</v>
      </c>
      <c r="G74" s="32" t="s">
        <v>90</v>
      </c>
      <c r="H74" s="33"/>
      <c r="I74" s="33"/>
      <c r="J74" s="1"/>
      <c r="K74" s="1"/>
      <c r="L74" s="1"/>
    </row>
    <row r="75" spans="1:12" s="15" customFormat="1" x14ac:dyDescent="0.2">
      <c r="A75" s="9" t="s">
        <v>26</v>
      </c>
      <c r="B75" s="9" t="s">
        <v>27</v>
      </c>
      <c r="C75" s="9" t="s">
        <v>28</v>
      </c>
      <c r="D75" s="9" t="s">
        <v>29</v>
      </c>
      <c r="E75" s="9" t="s">
        <v>30</v>
      </c>
      <c r="F75" s="9" t="s">
        <v>31</v>
      </c>
      <c r="G75" s="10" t="s">
        <v>35</v>
      </c>
      <c r="H75" s="33"/>
      <c r="I75" s="33"/>
      <c r="J75" s="1"/>
      <c r="K75" s="1"/>
      <c r="L75" s="1"/>
    </row>
    <row r="76" spans="1:12" s="15" customFormat="1" ht="20.25" customHeight="1" x14ac:dyDescent="0.2">
      <c r="A76" s="56" t="s">
        <v>13</v>
      </c>
      <c r="B76" s="57"/>
      <c r="C76" s="56"/>
      <c r="D76" s="56"/>
      <c r="E76" s="56"/>
      <c r="F76" s="56"/>
      <c r="G76" s="56"/>
      <c r="H76" s="21"/>
      <c r="I76" s="21"/>
      <c r="J76" s="1"/>
      <c r="K76" s="1"/>
      <c r="L76" s="1"/>
    </row>
    <row r="77" spans="1:12" ht="20.25" hidden="1" customHeight="1" x14ac:dyDescent="0.2">
      <c r="A77" s="56" t="s">
        <v>14</v>
      </c>
      <c r="B77" s="57"/>
      <c r="C77" s="56"/>
      <c r="D77" s="56"/>
      <c r="E77" s="56"/>
      <c r="F77" s="56"/>
      <c r="G77" s="56"/>
      <c r="H77" s="21"/>
      <c r="I77" s="21"/>
    </row>
    <row r="78" spans="1:12" ht="20.25" hidden="1" customHeight="1" x14ac:dyDescent="0.2">
      <c r="A78" s="56" t="s">
        <v>15</v>
      </c>
      <c r="B78" s="57"/>
      <c r="C78" s="56"/>
      <c r="D78" s="56"/>
      <c r="E78" s="56"/>
      <c r="F78" s="56"/>
      <c r="G78" s="56"/>
      <c r="H78" s="21"/>
      <c r="I78" s="21"/>
    </row>
    <row r="79" spans="1:12" ht="20.25" customHeight="1" x14ac:dyDescent="0.2">
      <c r="A79" s="37"/>
      <c r="B79" s="58"/>
      <c r="C79" s="58"/>
      <c r="D79" s="58"/>
      <c r="E79" s="59"/>
      <c r="F79" s="60">
        <f>SUM(F76:F78)</f>
        <v>0</v>
      </c>
      <c r="G79" s="60">
        <f>SUM(G76:G78)</f>
        <v>0</v>
      </c>
      <c r="H79" s="21"/>
      <c r="I79" s="21"/>
    </row>
  </sheetData>
  <mergeCells count="56">
    <mergeCell ref="L34:M34"/>
    <mergeCell ref="J9:J11"/>
    <mergeCell ref="K10:K11"/>
    <mergeCell ref="I9:I11"/>
    <mergeCell ref="D9:D11"/>
    <mergeCell ref="E9:E11"/>
    <mergeCell ref="F9:F11"/>
    <mergeCell ref="G9:G11"/>
    <mergeCell ref="H9:H11"/>
    <mergeCell ref="A25:N25"/>
    <mergeCell ref="A53:N53"/>
    <mergeCell ref="A27:N27"/>
    <mergeCell ref="A37:N37"/>
    <mergeCell ref="A38:N38"/>
    <mergeCell ref="A40:N40"/>
    <mergeCell ref="A41:N41"/>
    <mergeCell ref="H31:H32"/>
    <mergeCell ref="L31:M32"/>
    <mergeCell ref="B31:D31"/>
    <mergeCell ref="E31:G31"/>
    <mergeCell ref="I31:I32"/>
    <mergeCell ref="J31:J32"/>
    <mergeCell ref="K31:K32"/>
    <mergeCell ref="A39:K39"/>
    <mergeCell ref="A31:A32"/>
    <mergeCell ref="L33:M33"/>
    <mergeCell ref="A4:N4"/>
    <mergeCell ref="A5:N5"/>
    <mergeCell ref="M9:M11"/>
    <mergeCell ref="N9:N11"/>
    <mergeCell ref="L10:L11"/>
    <mergeCell ref="A63:A65"/>
    <mergeCell ref="E63:E65"/>
    <mergeCell ref="F63:F65"/>
    <mergeCell ref="I63:I65"/>
    <mergeCell ref="B63:B65"/>
    <mergeCell ref="C63:C65"/>
    <mergeCell ref="D63:D65"/>
    <mergeCell ref="K63:K65"/>
    <mergeCell ref="J63:J65"/>
    <mergeCell ref="L1:N1"/>
    <mergeCell ref="D59:E59"/>
    <mergeCell ref="G63:G65"/>
    <mergeCell ref="D57:E57"/>
    <mergeCell ref="D58:E58"/>
    <mergeCell ref="H63:H65"/>
    <mergeCell ref="A2:N2"/>
    <mergeCell ref="A24:K24"/>
    <mergeCell ref="A26:K26"/>
    <mergeCell ref="A29:C29"/>
    <mergeCell ref="A20:F20"/>
    <mergeCell ref="A6:H6"/>
    <mergeCell ref="A9:A11"/>
    <mergeCell ref="B9:B11"/>
    <mergeCell ref="C9:C11"/>
    <mergeCell ref="A23:N23"/>
  </mergeCells>
  <conditionalFormatting sqref="I34">
    <cfRule type="cellIs" dxfId="0" priority="1" stopIfTrue="1" operator="lessThan">
      <formula>$J$7</formula>
    </cfRule>
  </conditionalFormatting>
  <pageMargins left="0.59055118110236227" right="0" top="0" bottom="0" header="0.31496062992125984" footer="0.31496062992125984"/>
  <pageSetup paperSize="9" scale="55" orientation="landscape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Полина Иванова</dc:creator>
  <cp:lastModifiedBy>Даниела Николова</cp:lastModifiedBy>
  <cp:lastPrinted>2019-06-05T07:11:03Z</cp:lastPrinted>
  <dcterms:created xsi:type="dcterms:W3CDTF">2016-06-20T13:38:46Z</dcterms:created>
  <dcterms:modified xsi:type="dcterms:W3CDTF">2019-06-05T07:11:55Z</dcterms:modified>
</cp:coreProperties>
</file>