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350"/>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1" i="1" l="1"/>
  <c r="L71" i="1"/>
  <c r="K71" i="1" s="1"/>
  <c r="J71" i="1"/>
  <c r="I71" i="1"/>
  <c r="H71" i="1" s="1"/>
  <c r="G71" i="1"/>
  <c r="F71" i="1"/>
  <c r="E71" i="1" s="1"/>
  <c r="D71" i="1"/>
  <c r="C71" i="1"/>
  <c r="B71" i="1"/>
  <c r="M70" i="1"/>
  <c r="L70" i="1"/>
  <c r="K70" i="1" s="1"/>
  <c r="J70" i="1"/>
  <c r="I70" i="1"/>
  <c r="H70" i="1" s="1"/>
  <c r="G70" i="1"/>
  <c r="F70" i="1"/>
  <c r="E70" i="1" s="1"/>
  <c r="D70" i="1"/>
  <c r="C70" i="1"/>
  <c r="B70" i="1"/>
  <c r="M69" i="1"/>
  <c r="L69" i="1"/>
  <c r="K69" i="1" s="1"/>
  <c r="J69" i="1"/>
  <c r="I69" i="1"/>
  <c r="H69" i="1" s="1"/>
  <c r="G69" i="1"/>
  <c r="F69" i="1"/>
  <c r="E69" i="1" s="1"/>
  <c r="D69" i="1"/>
  <c r="C69" i="1"/>
  <c r="B69" i="1"/>
  <c r="M68" i="1"/>
  <c r="L68" i="1"/>
  <c r="K68" i="1" s="1"/>
  <c r="J68" i="1"/>
  <c r="I68" i="1"/>
  <c r="H68" i="1" s="1"/>
  <c r="G68" i="1"/>
  <c r="F68" i="1"/>
  <c r="E68" i="1" s="1"/>
  <c r="D68" i="1"/>
  <c r="C68" i="1"/>
  <c r="B68" i="1"/>
  <c r="C66" i="1"/>
  <c r="B66" i="1"/>
  <c r="M63" i="1"/>
  <c r="L63" i="1"/>
  <c r="K63" i="1"/>
  <c r="J63" i="1"/>
  <c r="I63" i="1"/>
  <c r="H63" i="1" s="1"/>
  <c r="G63" i="1"/>
  <c r="F63" i="1"/>
  <c r="E63" i="1" s="1"/>
  <c r="D63" i="1"/>
  <c r="C63" i="1"/>
  <c r="B63" i="1"/>
  <c r="M62" i="1"/>
  <c r="L62" i="1"/>
  <c r="K62" i="1"/>
  <c r="J62" i="1"/>
  <c r="I62" i="1"/>
  <c r="H62" i="1" s="1"/>
  <c r="G62" i="1"/>
  <c r="F62" i="1"/>
  <c r="E62" i="1" s="1"/>
  <c r="D62" i="1"/>
  <c r="C62" i="1"/>
  <c r="B62" i="1"/>
  <c r="M61" i="1"/>
  <c r="L61" i="1"/>
  <c r="K61" i="1"/>
  <c r="J61" i="1"/>
  <c r="H61" i="1" s="1"/>
  <c r="I61" i="1"/>
  <c r="G61" i="1"/>
  <c r="F61" i="1"/>
  <c r="E61" i="1" s="1"/>
  <c r="D61" i="1"/>
  <c r="C61" i="1"/>
  <c r="B61" i="1"/>
  <c r="M60" i="1"/>
  <c r="L60" i="1"/>
  <c r="K60" i="1"/>
  <c r="J60" i="1"/>
  <c r="H60" i="1" s="1"/>
  <c r="I60" i="1"/>
  <c r="G60" i="1"/>
  <c r="F60" i="1"/>
  <c r="E60" i="1" s="1"/>
  <c r="D60" i="1"/>
  <c r="C60" i="1"/>
  <c r="B60" i="1"/>
  <c r="C58" i="1"/>
  <c r="B58" i="1"/>
  <c r="K55" i="1"/>
  <c r="H55" i="1"/>
  <c r="E55" i="1"/>
  <c r="B55" i="1"/>
  <c r="K54" i="1"/>
  <c r="H54" i="1"/>
  <c r="E54" i="1"/>
  <c r="B54" i="1"/>
  <c r="K53" i="1"/>
  <c r="H53" i="1"/>
  <c r="E53" i="1"/>
  <c r="B53" i="1"/>
  <c r="K52" i="1"/>
  <c r="H52" i="1"/>
  <c r="E52" i="1"/>
  <c r="B52" i="1"/>
  <c r="M51" i="1"/>
  <c r="L51" i="1"/>
  <c r="L59" i="1" s="1"/>
  <c r="J51" i="1"/>
  <c r="J59" i="1" s="1"/>
  <c r="J64" i="1" s="1"/>
  <c r="I51" i="1"/>
  <c r="G51" i="1"/>
  <c r="G59" i="1" s="1"/>
  <c r="G64" i="1" s="1"/>
  <c r="F51" i="1"/>
  <c r="E51" i="1" s="1"/>
  <c r="D51" i="1"/>
  <c r="D59" i="1" s="1"/>
  <c r="D64" i="1" s="1"/>
  <c r="C51" i="1"/>
  <c r="C59" i="1" s="1"/>
  <c r="B59" i="1" s="1"/>
  <c r="B51" i="1"/>
  <c r="B50" i="1"/>
  <c r="K47" i="1"/>
  <c r="H47" i="1"/>
  <c r="E47" i="1"/>
  <c r="B47" i="1"/>
  <c r="K46" i="1"/>
  <c r="H46" i="1"/>
  <c r="E46" i="1"/>
  <c r="B46" i="1"/>
  <c r="K45" i="1"/>
  <c r="H45" i="1"/>
  <c r="E45" i="1"/>
  <c r="B45" i="1"/>
  <c r="K44" i="1"/>
  <c r="H44" i="1"/>
  <c r="E44" i="1"/>
  <c r="B44" i="1"/>
  <c r="M43" i="1"/>
  <c r="L43" i="1"/>
  <c r="K43" i="1" s="1"/>
  <c r="J43" i="1"/>
  <c r="I43" i="1"/>
  <c r="H43" i="1" s="1"/>
  <c r="G43" i="1"/>
  <c r="F43" i="1"/>
  <c r="E43" i="1"/>
  <c r="D43" i="1"/>
  <c r="C43" i="1"/>
  <c r="B43" i="1" s="1"/>
  <c r="K42" i="1"/>
  <c r="H42" i="1"/>
  <c r="E42" i="1"/>
  <c r="B42" i="1"/>
  <c r="K41" i="1"/>
  <c r="H41" i="1"/>
  <c r="E41" i="1"/>
  <c r="B41" i="1"/>
  <c r="K40" i="1"/>
  <c r="H40" i="1"/>
  <c r="E40" i="1"/>
  <c r="B40" i="1"/>
  <c r="M39" i="1"/>
  <c r="L39" i="1"/>
  <c r="K39" i="1" s="1"/>
  <c r="J39" i="1"/>
  <c r="I39" i="1"/>
  <c r="H39" i="1" s="1"/>
  <c r="G39" i="1"/>
  <c r="F39" i="1"/>
  <c r="E39" i="1"/>
  <c r="D39" i="1"/>
  <c r="C39" i="1"/>
  <c r="B39" i="1" s="1"/>
  <c r="K38" i="1"/>
  <c r="H38" i="1"/>
  <c r="E38" i="1"/>
  <c r="B38" i="1"/>
  <c r="K37" i="1"/>
  <c r="H37" i="1"/>
  <c r="E37" i="1"/>
  <c r="B37" i="1"/>
  <c r="K36" i="1"/>
  <c r="H36" i="1"/>
  <c r="E36" i="1"/>
  <c r="B36" i="1"/>
  <c r="M35" i="1"/>
  <c r="L35" i="1"/>
  <c r="K35" i="1" s="1"/>
  <c r="J35" i="1"/>
  <c r="I35" i="1"/>
  <c r="H35" i="1" s="1"/>
  <c r="G35" i="1"/>
  <c r="F35" i="1"/>
  <c r="E35" i="1"/>
  <c r="D35" i="1"/>
  <c r="C35" i="1"/>
  <c r="B35" i="1" s="1"/>
  <c r="K34" i="1"/>
  <c r="H34" i="1"/>
  <c r="E34" i="1"/>
  <c r="B34" i="1"/>
  <c r="K33" i="1"/>
  <c r="H33" i="1"/>
  <c r="E33" i="1"/>
  <c r="B33" i="1"/>
  <c r="K32" i="1"/>
  <c r="H32" i="1"/>
  <c r="E32" i="1"/>
  <c r="B32" i="1"/>
  <c r="M31" i="1"/>
  <c r="L31" i="1"/>
  <c r="K31" i="1" s="1"/>
  <c r="J31" i="1"/>
  <c r="I31" i="1"/>
  <c r="H31" i="1" s="1"/>
  <c r="G31" i="1"/>
  <c r="F31" i="1"/>
  <c r="E31" i="1"/>
  <c r="D31" i="1"/>
  <c r="C31" i="1"/>
  <c r="B31" i="1" s="1"/>
  <c r="K30" i="1"/>
  <c r="H30" i="1"/>
  <c r="E30" i="1"/>
  <c r="B30" i="1"/>
  <c r="K29" i="1"/>
  <c r="H29" i="1"/>
  <c r="E29" i="1"/>
  <c r="B29" i="1"/>
  <c r="K28" i="1"/>
  <c r="H28" i="1"/>
  <c r="E28" i="1"/>
  <c r="B28" i="1"/>
  <c r="M27" i="1"/>
  <c r="M10" i="1" s="1"/>
  <c r="L27" i="1"/>
  <c r="K27" i="1" s="1"/>
  <c r="J27" i="1"/>
  <c r="I27" i="1"/>
  <c r="H27" i="1" s="1"/>
  <c r="G27" i="1"/>
  <c r="F27" i="1"/>
  <c r="E27" i="1"/>
  <c r="D27" i="1"/>
  <c r="C27" i="1"/>
  <c r="B27" i="1" s="1"/>
  <c r="K26" i="1"/>
  <c r="H26" i="1"/>
  <c r="E26" i="1"/>
  <c r="B26" i="1"/>
  <c r="K25" i="1"/>
  <c r="H25" i="1"/>
  <c r="F25" i="1"/>
  <c r="E25" i="1" s="1"/>
  <c r="B25" i="1"/>
  <c r="K24" i="1"/>
  <c r="H24" i="1"/>
  <c r="E24" i="1"/>
  <c r="B24" i="1"/>
  <c r="M23" i="1"/>
  <c r="L23" i="1"/>
  <c r="K23" i="1" s="1"/>
  <c r="J23" i="1"/>
  <c r="H23" i="1" s="1"/>
  <c r="I23" i="1"/>
  <c r="G23" i="1"/>
  <c r="F23" i="1"/>
  <c r="E23" i="1" s="1"/>
  <c r="D23" i="1"/>
  <c r="C23" i="1"/>
  <c r="B23" i="1"/>
  <c r="K22" i="1"/>
  <c r="H22" i="1"/>
  <c r="E22" i="1"/>
  <c r="B22" i="1"/>
  <c r="K21" i="1"/>
  <c r="H21" i="1"/>
  <c r="E21" i="1"/>
  <c r="B21" i="1"/>
  <c r="K20" i="1"/>
  <c r="H20" i="1"/>
  <c r="E20" i="1"/>
  <c r="B20" i="1"/>
  <c r="M19" i="1"/>
  <c r="L19" i="1"/>
  <c r="K19" i="1"/>
  <c r="J19" i="1"/>
  <c r="H19" i="1" s="1"/>
  <c r="I19" i="1"/>
  <c r="G19" i="1"/>
  <c r="F19" i="1"/>
  <c r="E19" i="1" s="1"/>
  <c r="D19" i="1"/>
  <c r="C19" i="1"/>
  <c r="B19" i="1"/>
  <c r="K18" i="1"/>
  <c r="H18" i="1"/>
  <c r="E18" i="1"/>
  <c r="B18" i="1"/>
  <c r="K17" i="1"/>
  <c r="H17" i="1"/>
  <c r="E17" i="1"/>
  <c r="B17" i="1"/>
  <c r="K16" i="1"/>
  <c r="H16" i="1"/>
  <c r="E16" i="1"/>
  <c r="B16" i="1"/>
  <c r="M15" i="1"/>
  <c r="L15" i="1"/>
  <c r="K15" i="1"/>
  <c r="J15" i="1"/>
  <c r="H15" i="1" s="1"/>
  <c r="I15" i="1"/>
  <c r="G15" i="1"/>
  <c r="F15" i="1"/>
  <c r="E15" i="1" s="1"/>
  <c r="D15" i="1"/>
  <c r="C15" i="1"/>
  <c r="B15" i="1"/>
  <c r="K14" i="1"/>
  <c r="H14" i="1"/>
  <c r="E14" i="1"/>
  <c r="B14" i="1"/>
  <c r="K13" i="1"/>
  <c r="H13" i="1"/>
  <c r="E13" i="1"/>
  <c r="B13" i="1"/>
  <c r="K12" i="1"/>
  <c r="H12" i="1"/>
  <c r="E12" i="1"/>
  <c r="B12" i="1"/>
  <c r="M11" i="1"/>
  <c r="L11" i="1"/>
  <c r="K11" i="1"/>
  <c r="J11" i="1"/>
  <c r="H11" i="1" s="1"/>
  <c r="I11" i="1"/>
  <c r="G11" i="1"/>
  <c r="F11" i="1"/>
  <c r="E11" i="1" s="1"/>
  <c r="D11" i="1"/>
  <c r="C11" i="1"/>
  <c r="B11" i="1"/>
  <c r="L10" i="1"/>
  <c r="L67" i="1" s="1"/>
  <c r="J10" i="1"/>
  <c r="J67" i="1" s="1"/>
  <c r="J72" i="1" s="1"/>
  <c r="G10" i="1"/>
  <c r="G48" i="1" s="1"/>
  <c r="F10" i="1"/>
  <c r="E10" i="1" s="1"/>
  <c r="D10" i="1"/>
  <c r="D48" i="1" s="1"/>
  <c r="C10" i="1"/>
  <c r="C48" i="1" s="1"/>
  <c r="B48" i="1" s="1"/>
  <c r="F9" i="1" s="1"/>
  <c r="B10" i="1"/>
  <c r="B9" i="1"/>
  <c r="F66" i="1" l="1"/>
  <c r="E9" i="1"/>
  <c r="F48" i="1"/>
  <c r="E48" i="1" s="1"/>
  <c r="I9" i="1" s="1"/>
  <c r="K67" i="1"/>
  <c r="M67" i="1"/>
  <c r="M72" i="1" s="1"/>
  <c r="M48" i="1"/>
  <c r="C64" i="1"/>
  <c r="B64" i="1" s="1"/>
  <c r="I59" i="1"/>
  <c r="H59" i="1" s="1"/>
  <c r="M59" i="1"/>
  <c r="M64" i="1" s="1"/>
  <c r="K10" i="1"/>
  <c r="J48" i="1"/>
  <c r="K51" i="1"/>
  <c r="C56" i="1"/>
  <c r="G56" i="1"/>
  <c r="C67" i="1"/>
  <c r="C72" i="1" s="1"/>
  <c r="B72" i="1" s="1"/>
  <c r="G67" i="1"/>
  <c r="G72" i="1" s="1"/>
  <c r="J56" i="1"/>
  <c r="F67" i="1"/>
  <c r="E67" i="1" s="1"/>
  <c r="H51" i="1"/>
  <c r="D56" i="1"/>
  <c r="D67" i="1"/>
  <c r="D72" i="1" s="1"/>
  <c r="F59" i="1"/>
  <c r="E59" i="1" s="1"/>
  <c r="I10" i="1"/>
  <c r="M56" i="1"/>
  <c r="B56" i="1" l="1"/>
  <c r="F50" i="1" s="1"/>
  <c r="I48" i="1"/>
  <c r="H48" i="1" s="1"/>
  <c r="L9" i="1" s="1"/>
  <c r="H9" i="1"/>
  <c r="I66" i="1"/>
  <c r="I67" i="1"/>
  <c r="H67" i="1" s="1"/>
  <c r="H10" i="1"/>
  <c r="B67" i="1"/>
  <c r="K59" i="1"/>
  <c r="E66" i="1"/>
  <c r="F72" i="1"/>
  <c r="E72" i="1" s="1"/>
  <c r="I72" i="1" l="1"/>
  <c r="H72" i="1" s="1"/>
  <c r="H66" i="1"/>
  <c r="L66" i="1"/>
  <c r="L48" i="1"/>
  <c r="K48" i="1" s="1"/>
  <c r="K9" i="1"/>
  <c r="F58" i="1"/>
  <c r="F56" i="1"/>
  <c r="E56" i="1" s="1"/>
  <c r="I50" i="1" s="1"/>
  <c r="E50" i="1"/>
  <c r="I56" i="1" l="1"/>
  <c r="H56" i="1" s="1"/>
  <c r="L50" i="1" s="1"/>
  <c r="H50" i="1"/>
  <c r="I58" i="1"/>
  <c r="L72" i="1"/>
  <c r="K72" i="1" s="1"/>
  <c r="K66" i="1"/>
  <c r="E58" i="1"/>
  <c r="F64" i="1"/>
  <c r="E64" i="1" s="1"/>
  <c r="I64" i="1" l="1"/>
  <c r="H64" i="1" s="1"/>
  <c r="H58" i="1"/>
  <c r="L58" i="1"/>
  <c r="L56" i="1"/>
  <c r="K56" i="1" s="1"/>
  <c r="K50" i="1"/>
  <c r="L64" i="1" l="1"/>
  <c r="K64" i="1" s="1"/>
  <c r="K58" i="1"/>
</calcChain>
</file>

<file path=xl/comments1.xml><?xml version="1.0" encoding="utf-8"?>
<comments xmlns="http://schemas.openxmlformats.org/spreadsheetml/2006/main">
  <authors>
    <author>Десислава Янкова</author>
  </authors>
  <commentList>
    <comment ref="C9" authorId="0">
      <text>
        <r>
          <rPr>
            <sz val="10"/>
            <color indexed="81"/>
            <rFont val="Tahoma"/>
            <family val="2"/>
            <charset val="204"/>
          </rPr>
          <t xml:space="preserve">В тази клетка се посочва остатъчния размер на дълга към 31.12.2021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50" authorId="0">
      <text>
        <r>
          <rPr>
            <sz val="10"/>
            <color indexed="81"/>
            <rFont val="Tahoma"/>
            <family val="2"/>
            <charset val="204"/>
          </rPr>
          <t xml:space="preserve">В клетката се посочва остатъчния размер на дълга към 31.12.2021 г. (по счетоводни данни и РОД), </t>
        </r>
        <r>
          <rPr>
            <u/>
            <sz val="10"/>
            <color indexed="81"/>
            <rFont val="Tahoma"/>
            <family val="2"/>
            <charset val="204"/>
          </rPr>
          <t xml:space="preserve">който се отчита в </t>
        </r>
        <r>
          <rPr>
            <i/>
            <u/>
            <sz val="10"/>
            <color indexed="81"/>
            <rFont val="Tahoma"/>
            <family val="2"/>
            <charset val="204"/>
          </rPr>
          <t>СЕС. (напр.остатък по заем по ДДС 6/2011)</t>
        </r>
        <r>
          <rPr>
            <sz val="9"/>
            <color indexed="81"/>
            <rFont val="Tahoma"/>
            <family val="2"/>
            <charset val="204"/>
          </rPr>
          <t xml:space="preserve">
 </t>
        </r>
      </text>
    </comment>
  </commentList>
</comments>
</file>

<file path=xl/sharedStrings.xml><?xml version="1.0" encoding="utf-8"?>
<sst xmlns="http://schemas.openxmlformats.org/spreadsheetml/2006/main" count="102" uniqueCount="53">
  <si>
    <t>ПРОГНОЗА</t>
  </si>
  <si>
    <t>за общинския дълг (вкл. и намеренията за поемане на нов дълг) и на разходите за лихви по него за периода 2023-2025 г. на община Разгард</t>
  </si>
  <si>
    <t>РАЗДЕЛИ</t>
  </si>
  <si>
    <t>2022 г.</t>
  </si>
  <si>
    <t>в т.ч.:</t>
  </si>
  <si>
    <t>2023 г.</t>
  </si>
  <si>
    <t>2024 г.</t>
  </si>
  <si>
    <t>2025 г.</t>
  </si>
  <si>
    <t>по сключени договори за дълг и/или др.документи към 31.12.2021 г. , от които произтичат задължения, представляващи общински дълг</t>
  </si>
  <si>
    <r>
      <t xml:space="preserve">по сключени през 2022 г. </t>
    </r>
    <r>
      <rPr>
        <b/>
        <i/>
        <sz val="12"/>
        <rFont val="Times New Roman"/>
        <family val="1"/>
        <charset val="204"/>
      </rPr>
      <t xml:space="preserve">нови </t>
    </r>
    <r>
      <rPr>
        <b/>
        <sz val="12"/>
        <rFont val="Times New Roman"/>
        <family val="1"/>
        <charset val="204"/>
      </rPr>
      <t>договори (и/или др.) с ангажименти за дълг и/или намерения за сключване през 2022 г.</t>
    </r>
  </si>
  <si>
    <t>по сключени договори за дълг и/или др.документи към 31.12.2022 г. , от които произтичат задължения, представляващи общински дълг</t>
  </si>
  <si>
    <r>
      <t xml:space="preserve">намерения за сключване през 2023 г. на </t>
    </r>
    <r>
      <rPr>
        <b/>
        <i/>
        <sz val="12"/>
        <rFont val="Times New Roman"/>
        <family val="1"/>
        <charset val="204"/>
      </rPr>
      <t xml:space="preserve">нови </t>
    </r>
    <r>
      <rPr>
        <b/>
        <sz val="12"/>
        <rFont val="Times New Roman"/>
        <family val="1"/>
        <charset val="204"/>
      </rPr>
      <t xml:space="preserve">договори (и/или др.) с ангажименти за дълг </t>
    </r>
  </si>
  <si>
    <t>по сключени договори за дълг и/или др.документи към 31.12.2023 г. , от които произтичат задължения, представляващи общински дълг</t>
  </si>
  <si>
    <r>
      <t xml:space="preserve">намерения за сключване през 2024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</si>
  <si>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по сключени договори за дълг и/или др.документи към 31.12.2024 г. , от които произтичат задължения, представляващи общински дълг</t>
  </si>
  <si>
    <r>
      <t xml:space="preserve">намерения за сключване през 2025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</si>
  <si>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Раздел А  - ИНФОРМАЦИЯ ЗА ДЪЛГА, КОЙТО СЕ ОТЧИТА В БЮДЖЕТА</t>
  </si>
  <si>
    <t xml:space="preserve">    I. Дълг в началото на периода </t>
  </si>
  <si>
    <t>X</t>
  </si>
  <si>
    <t xml:space="preserve">   II. Движение по дълга за периода:</t>
  </si>
  <si>
    <t xml:space="preserve">         1. по емитирани общински ценни книжа</t>
  </si>
  <si>
    <t>- емисии на ценни книжа</t>
  </si>
  <si>
    <t>- погашения по главници и обратно изкупуване</t>
  </si>
  <si>
    <t xml:space="preserve">- разходи за лихви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</si>
  <si>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</si>
  <si>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получени средства по заема (усвояване)</t>
  </si>
  <si>
    <t xml:space="preserve">- погашения по главници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</si>
  <si>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</si>
  <si>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</si>
  <si>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погашения по главници</t>
  </si>
  <si>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</si>
  <si>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</si>
  <si>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t xml:space="preserve">         6. по фин.лизинги и търговски кредити </t>
  </si>
  <si>
    <t xml:space="preserve">- задължения по финансов лизинг и търговски кредит </t>
  </si>
  <si>
    <t xml:space="preserve">- погашения по финансов лизинг и търговски кредит </t>
  </si>
  <si>
    <t xml:space="preserve">- разходи за лихви по финансов лизинг и търг. кредит </t>
  </si>
  <si>
    <t xml:space="preserve">         7. безлихвени заеми от Централния бюджет </t>
  </si>
  <si>
    <t>- разходи за лихви *</t>
  </si>
  <si>
    <t xml:space="preserve">         8. безлихвени заеми от друг първостепенен разпоредител с бюджет (напр. друга община)</t>
  </si>
  <si>
    <t xml:space="preserve">         9. безлихвени заеми от ПУДООС </t>
  </si>
  <si>
    <t>- разходи за лихви*</t>
  </si>
  <si>
    <t xml:space="preserve">III. Преоценка на дълга (+/-) </t>
  </si>
  <si>
    <t>IV. Очакван размер на дълга в края на периода /I+II+III/</t>
  </si>
  <si>
    <t>Раздел Б - ИНФОРМАЦИЯ ЗА ДЪЛГА, КОЙТО СЕ ОТЧИТА В ОТЧЕТНА ГРУПА СМЕТКИ за СЕС ( заеми, отпускани по реда на ДДС 6/2011 г.)</t>
  </si>
  <si>
    <t>Раздел В - ОБЩО ДЪЛГ (Раздел А +Раздел Б)</t>
  </si>
  <si>
    <t xml:space="preserve">       - получени средства по дълга (усвояване)</t>
  </si>
  <si>
    <t xml:space="preserve">       - погашения по главници</t>
  </si>
  <si>
    <t xml:space="preserve">       - разходи за лихви</t>
  </si>
  <si>
    <t xml:space="preserve">  III. Преоценка на дълга (+/-) </t>
  </si>
  <si>
    <t xml:space="preserve">  IV. Очакван размер на дълга в края на периода /I+II+III/</t>
  </si>
  <si>
    <t>ОБЩО за Раздел А /Дълг в Бюджета/</t>
  </si>
  <si>
    <t>(лева)</t>
  </si>
  <si>
    <t>Приложение № 3</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</si>
</sst>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04"/>
      <scheme val="minor"/>
    </font>
    <font>
      <sz val="10"/>
      <name val="Arial"/>
      <family val="2"/>
      <charset val="204"/>
    </font>
    <font>
      <b/>
      <sz val="14"/>
      <name val="Times New Roman"/>
      <family val="1"/>
      <charset val="204"/>
    </font>
    <font>
      <b/>
      <sz val="13"/>
      <name val="Times New Roman"/>
      <family val="1"/>
      <charset val="204"/>
    </font>
    <font>
      <b/>
      <i/>
      <sz val="12"/>
      <name val="Times New Roman"/>
      <family val="1"/>
      <charset val="204"/>
    </font>
    <font>
      <b/>
      <sz val="15"/>
      <color rgb="FFFF0000"/>
      <name val="Times New Roman"/>
      <family val="1"/>
      <charset val="204"/>
    </font>
    <font>
      <b/>
      <sz val="12"/>
      <name val="Times New Roman"/>
      <family val="1"/>
      <charset val="204"/>
    </font>
    <font>
      <b/>
      <i/>
      <u/>
      <sz val="12"/>
      <name val="Times New Roman"/>
      <family val="1"/>
      <charset val="204"/>
    </font>
    <font>
      <sz val="12"/>
      <name val="Times New Roman"/>
      <family val="1"/>
      <charset val="204"/>
    </font>
    <font>
      <u/>
      <sz val="12"/>
      <name val="Times New Roman"/>
      <family val="1"/>
      <charset val="204"/>
    </font>
    <font>
      <i/>
      <sz val="12"/>
      <name val="Times New Roman"/>
      <family val="1"/>
      <charset val="204"/>
    </font>
    <font>
      <sz val="10"/>
      <color indexed="81"/>
      <name val="Tahoma"/>
      <family val="2"/>
      <charset val="204"/>
    </font>
    <font>
      <i/>
      <sz val="10"/>
      <color indexed="81"/>
      <name val="Tahoma"/>
      <family val="2"/>
      <charset val="204"/>
    </font>
    <font>
      <u/>
      <sz val="10"/>
      <color indexed="81"/>
      <name val="Tahoma"/>
      <family val="2"/>
      <charset val="204"/>
    </font>
    <font>
      <i/>
      <u/>
      <sz val="10"/>
      <color indexed="81"/>
      <name val="Tahoma"/>
      <family val="2"/>
      <charset val="204"/>
    </font>
    <font>
      <sz val="9"/>
      <color indexed="81"/>
      <name val="Tahoma"/>
      <family val="2"/>
      <charset val="204"/>
    </font>
    <font>
      <i/>
      <sz val="11"/>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31">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cellStyleXfs>
  <cellXfs count="54">
    <xf numFmtId="0" fontId="0" fillId="0" borderId="0" xfId="0"/>
    <xf numFmtId="0" fontId="3" fillId="0" borderId="0" xfId="1" applyFont="1" applyAlignment="1" applyProtection="1">
      <alignment horizontal="center"/>
      <protection locked="0"/>
    </xf>
    <xf numFmtId="0" fontId="6" fillId="2" borderId="8" xfId="1" applyFont="1" applyFill="1" applyBorder="1" applyAlignment="1">
      <alignment horizontal="left" vertical="top" wrapText="1"/>
    </xf>
    <xf numFmtId="0" fontId="6" fillId="2" borderId="11" xfId="1" applyFont="1" applyFill="1" applyBorder="1" applyAlignment="1">
      <alignment horizontal="left" vertical="justify"/>
    </xf>
    <xf numFmtId="3" fontId="6" fillId="2" borderId="12" xfId="1" applyNumberFormat="1" applyFont="1" applyFill="1" applyBorder="1"/>
    <xf numFmtId="3" fontId="6" fillId="0" borderId="13" xfId="1" applyNumberFormat="1" applyFont="1" applyFill="1" applyBorder="1" applyProtection="1">
      <protection locked="0"/>
    </xf>
    <xf numFmtId="3" fontId="6" fillId="2" borderId="14" xfId="1" applyNumberFormat="1" applyFont="1" applyFill="1" applyBorder="1" applyAlignment="1">
      <alignment horizontal="center"/>
    </xf>
    <xf numFmtId="3" fontId="6" fillId="2" borderId="15" xfId="1" applyNumberFormat="1" applyFont="1" applyFill="1" applyBorder="1"/>
    <xf numFmtId="3" fontId="6" fillId="2" borderId="15" xfId="1" applyNumberFormat="1" applyFont="1" applyFill="1" applyBorder="1" applyAlignment="1">
      <alignment horizontal="center"/>
    </xf>
    <xf numFmtId="3" fontId="6" fillId="2" borderId="16" xfId="1" applyNumberFormat="1" applyFont="1" applyFill="1" applyBorder="1" applyAlignment="1">
      <alignment horizontal="center"/>
    </xf>
    <xf numFmtId="0" fontId="6" fillId="2" borderId="17" xfId="1" applyFont="1" applyFill="1" applyBorder="1" applyAlignment="1">
      <alignment horizontal="left" vertical="justify"/>
    </xf>
    <xf numFmtId="3" fontId="6" fillId="2" borderId="18" xfId="1" applyNumberFormat="1" applyFont="1" applyFill="1" applyBorder="1"/>
    <xf numFmtId="3" fontId="6" fillId="2" borderId="19" xfId="1" applyNumberFormat="1" applyFont="1" applyFill="1" applyBorder="1"/>
    <xf numFmtId="0" fontId="8" fillId="2" borderId="17" xfId="1" applyFont="1" applyFill="1" applyBorder="1" applyAlignment="1">
      <alignment vertical="justify"/>
    </xf>
    <xf numFmtId="3" fontId="8" fillId="2" borderId="18" xfId="1" applyNumberFormat="1" applyFont="1" applyFill="1" applyBorder="1"/>
    <xf numFmtId="3" fontId="8" fillId="2" borderId="19" xfId="1" applyNumberFormat="1" applyFont="1" applyFill="1" applyBorder="1"/>
    <xf numFmtId="0" fontId="8" fillId="3" borderId="17" xfId="1" quotePrefix="1" applyFont="1" applyFill="1" applyBorder="1" applyAlignment="1">
      <alignment vertical="justify"/>
    </xf>
    <xf numFmtId="3" fontId="8" fillId="3" borderId="18" xfId="1" applyNumberFormat="1" applyFont="1" applyFill="1" applyBorder="1" applyProtection="1">
      <protection locked="0"/>
    </xf>
    <xf numFmtId="3" fontId="8" fillId="3" borderId="20" xfId="1" applyNumberFormat="1" applyFont="1" applyFill="1" applyBorder="1" applyProtection="1">
      <protection locked="0"/>
    </xf>
    <xf numFmtId="3" fontId="8" fillId="3" borderId="19" xfId="1" applyNumberFormat="1" applyFont="1" applyFill="1" applyBorder="1" applyProtection="1">
      <protection locked="0"/>
    </xf>
    <xf numFmtId="3" fontId="8" fillId="0" borderId="18" xfId="1" applyNumberFormat="1" applyFont="1" applyFill="1" applyBorder="1" applyProtection="1">
      <protection locked="0"/>
    </xf>
    <xf numFmtId="0" fontId="6" fillId="2" borderId="21" xfId="1" quotePrefix="1" applyFont="1" applyFill="1" applyBorder="1" applyAlignment="1">
      <alignment vertical="justify"/>
    </xf>
    <xf numFmtId="0" fontId="6" fillId="2" borderId="21" xfId="1" applyFont="1" applyFill="1" applyBorder="1" applyAlignment="1">
      <alignment horizontal="left" vertical="justify"/>
    </xf>
    <xf numFmtId="3" fontId="6" fillId="2" borderId="7" xfId="1" applyNumberFormat="1" applyFont="1" applyFill="1" applyBorder="1"/>
    <xf numFmtId="3" fontId="6" fillId="2" borderId="22" xfId="1" applyNumberFormat="1" applyFont="1" applyFill="1" applyBorder="1"/>
    <xf numFmtId="3" fontId="8" fillId="3" borderId="23" xfId="1" applyNumberFormat="1" applyFont="1" applyFill="1" applyBorder="1" applyProtection="1">
      <protection locked="0"/>
    </xf>
    <xf numFmtId="3" fontId="6" fillId="2" borderId="20" xfId="1" applyNumberFormat="1" applyFont="1" applyFill="1" applyBorder="1"/>
    <xf numFmtId="3" fontId="6" fillId="2" borderId="24" xfId="1" applyNumberFormat="1" applyFont="1" applyFill="1" applyBorder="1"/>
    <xf numFmtId="3" fontId="6" fillId="2" borderId="25" xfId="1" applyNumberFormat="1" applyFont="1" applyFill="1" applyBorder="1"/>
    <xf numFmtId="3" fontId="8" fillId="3" borderId="15" xfId="1" applyNumberFormat="1" applyFont="1" applyFill="1" applyBorder="1" applyProtection="1">
      <protection locked="0"/>
    </xf>
    <xf numFmtId="3" fontId="6" fillId="2" borderId="8" xfId="1" applyNumberFormat="1" applyFont="1" applyFill="1" applyBorder="1"/>
    <xf numFmtId="0" fontId="6" fillId="2" borderId="26" xfId="1" applyFont="1" applyFill="1" applyBorder="1" applyAlignment="1">
      <alignment horizontal="left" vertical="justify"/>
    </xf>
    <xf numFmtId="3" fontId="6" fillId="2" borderId="27" xfId="1" applyNumberFormat="1" applyFont="1" applyFill="1" applyBorder="1"/>
    <xf numFmtId="3" fontId="6" fillId="2" borderId="28" xfId="1" applyNumberFormat="1" applyFont="1" applyFill="1" applyBorder="1"/>
    <xf numFmtId="3" fontId="6" fillId="2" borderId="29" xfId="1" applyNumberFormat="1" applyFont="1" applyFill="1" applyBorder="1"/>
    <xf numFmtId="0" fontId="16" fillId="0" borderId="0" xfId="1" applyFont="1" applyBorder="1" applyAlignment="1">
      <alignment horizontal="right"/>
    </xf>
    <xf numFmtId="0" fontId="17" fillId="0" borderId="0" xfId="0" applyFont="1" applyAlignment="1">
      <alignment horizontal="right"/>
    </xf>
    <xf numFmtId="0" fontId="7" fillId="2" borderId="9"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5" xfId="1"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10" xfId="1" applyFont="1" applyFill="1" applyBorder="1" applyAlignment="1">
      <alignment horizontal="left" vertical="center" wrapText="1"/>
    </xf>
    <xf numFmtId="0" fontId="4" fillId="2" borderId="5" xfId="1" applyFont="1" applyFill="1" applyBorder="1" applyAlignment="1">
      <alignment horizontal="left" vertical="center" wrapText="1"/>
    </xf>
    <xf numFmtId="0" fontId="2" fillId="0" borderId="0" xfId="1" applyFont="1" applyAlignment="1">
      <alignment horizontal="center"/>
    </xf>
    <xf numFmtId="0" fontId="3" fillId="0" borderId="0" xfId="1" applyFont="1" applyAlignment="1" applyProtection="1">
      <alignment horizontal="center"/>
      <protection locked="0"/>
    </xf>
    <xf numFmtId="0" fontId="4" fillId="2" borderId="1"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5" fillId="2" borderId="2" xfId="1" applyFont="1" applyFill="1" applyBorder="1" applyAlignment="1">
      <alignment horizontal="center" vertical="center"/>
    </xf>
    <xf numFmtId="0" fontId="5" fillId="2" borderId="7" xfId="1" applyFont="1" applyFill="1" applyBorder="1" applyAlignment="1">
      <alignment horizontal="center" vertical="center"/>
    </xf>
    <xf numFmtId="0" fontId="6" fillId="2" borderId="3" xfId="1" applyFont="1" applyFill="1" applyBorder="1" applyAlignment="1">
      <alignment horizontal="left" vertical="justify"/>
    </xf>
    <xf numFmtId="0" fontId="6" fillId="2" borderId="4" xfId="1" applyFont="1" applyFill="1" applyBorder="1" applyAlignment="1">
      <alignment horizontal="left" vertical="justify"/>
    </xf>
    <xf numFmtId="0" fontId="5" fillId="2" borderId="2" xfId="1" applyFont="1" applyFill="1" applyBorder="1" applyAlignment="1">
      <alignment horizontal="center" vertical="center" wrapText="1"/>
    </xf>
    <xf numFmtId="0" fontId="5" fillId="2" borderId="30" xfId="1" applyFont="1" applyFill="1" applyBorder="1" applyAlignment="1">
      <alignment horizontal="center" vertical="center" wrapText="1"/>
    </xf>
    <xf numFmtId="0" fontId="6" fillId="2" borderId="5" xfId="1" applyFont="1" applyFill="1" applyBorder="1" applyAlignment="1">
      <alignment horizontal="left" vertical="justify"/>
    </xf>
  </cellXfs>
  <cellStyles count="2">
    <cellStyle name="Normal 2" xfId="1"/>
    <cellStyle name="Нормален" xfId="0" builtinId="0"/>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2"/>
  <sheetViews>
    <sheetView tabSelected="1" zoomScale="75" zoomScaleNormal="75" workbookViewId="0">
      <selection activeCell="D50" sqref="D50"/>
    </sheetView>
  </sheetViews>
  <sheetFormatPr defaultColWidth="9.28515625" defaultRowHeight="15" x14ac:dyDescent="0.25"/>
  <cols>
    <col min="1" max="1" width="63.7109375" customWidth="1"/>
    <col min="2" max="2" width="13.140625" customWidth="1"/>
    <col min="3" max="3" width="21.28515625" customWidth="1"/>
    <col min="4" max="4" width="17.42578125" customWidth="1"/>
    <col min="5" max="5" width="12.7109375" customWidth="1"/>
    <col min="6" max="6" width="20.5703125" customWidth="1"/>
    <col min="7" max="7" width="15.140625" customWidth="1"/>
    <col min="8" max="8" width="12.85546875" customWidth="1"/>
    <col min="9" max="9" width="20.85546875" customWidth="1"/>
    <col min="10" max="10" width="15.42578125" customWidth="1"/>
    <col min="11" max="11" width="12.5703125" customWidth="1"/>
    <col min="12" max="12" width="21.28515625" customWidth="1"/>
    <col min="13" max="13" width="16" customWidth="1"/>
  </cols>
  <sheetData>
    <row r="1" spans="1:13" x14ac:dyDescent="0.25">
      <c r="M1" s="36" t="s">
        <v>52</v>
      </c>
    </row>
    <row r="2" spans="1:13" ht="18.75" x14ac:dyDescent="0.3">
      <c r="A2" s="43" t="s">
        <v>0</v>
      </c>
      <c r="B2" s="43"/>
      <c r="C2" s="43"/>
      <c r="D2" s="43"/>
      <c r="E2" s="43"/>
      <c r="F2" s="43"/>
      <c r="G2" s="43"/>
      <c r="H2" s="43"/>
      <c r="I2" s="43"/>
      <c r="J2" s="43"/>
      <c r="K2" s="43"/>
      <c r="L2" s="43"/>
      <c r="M2" s="43"/>
    </row>
    <row r="3" spans="1:13" ht="16.5" x14ac:dyDescent="0.25">
      <c r="A3" s="44" t="s">
        <v>1</v>
      </c>
      <c r="B3" s="44"/>
      <c r="C3" s="44"/>
      <c r="D3" s="44"/>
      <c r="E3" s="44"/>
      <c r="F3" s="44"/>
      <c r="G3" s="44"/>
      <c r="H3" s="44"/>
      <c r="I3" s="44"/>
      <c r="J3" s="44"/>
      <c r="K3" s="44"/>
      <c r="L3" s="44"/>
      <c r="M3" s="44"/>
    </row>
    <row r="4" spans="1:13" ht="16.5" x14ac:dyDescent="0.25">
      <c r="A4" s="1"/>
      <c r="B4" s="1"/>
      <c r="C4" s="1"/>
      <c r="D4" s="1"/>
      <c r="E4" s="1"/>
      <c r="F4" s="1"/>
      <c r="G4" s="1"/>
      <c r="H4" s="1"/>
      <c r="I4" s="1"/>
      <c r="J4" s="1"/>
      <c r="K4" s="1"/>
      <c r="L4" s="1"/>
      <c r="M4" s="1"/>
    </row>
    <row r="5" spans="1:13" ht="15.75" thickBot="1" x14ac:dyDescent="0.3">
      <c r="M5" s="35" t="s">
        <v>51</v>
      </c>
    </row>
    <row r="6" spans="1:13" ht="15.75" customHeight="1" x14ac:dyDescent="0.25">
      <c r="A6" s="45" t="s">
        <v>2</v>
      </c>
      <c r="B6" s="47" t="s">
        <v>3</v>
      </c>
      <c r="C6" s="49" t="s">
        <v>4</v>
      </c>
      <c r="D6" s="50"/>
      <c r="E6" s="51" t="s">
        <v>5</v>
      </c>
      <c r="F6" s="49" t="s">
        <v>4</v>
      </c>
      <c r="G6" s="50"/>
      <c r="H6" s="51" t="s">
        <v>6</v>
      </c>
      <c r="I6" s="49" t="s">
        <v>4</v>
      </c>
      <c r="J6" s="50"/>
      <c r="K6" s="51" t="s">
        <v>7</v>
      </c>
      <c r="L6" s="49" t="s">
        <v>4</v>
      </c>
      <c r="M6" s="53"/>
    </row>
    <row r="7" spans="1:13" ht="148.5" customHeight="1" thickBot="1" x14ac:dyDescent="0.3">
      <c r="A7" s="46"/>
      <c r="B7" s="48"/>
      <c r="C7" s="2" t="s">
        <v>8</v>
      </c>
      <c r="D7" s="2" t="s">
        <v>9</v>
      </c>
      <c r="E7" s="52"/>
      <c r="F7" s="2" t="s">
        <v>10</v>
      </c>
      <c r="G7" s="2" t="s">
        <v>11</v>
      </c>
      <c r="H7" s="52"/>
      <c r="I7" s="2" t="s">
        <v>12</v>
      </c>
      <c r="J7" s="2" t="s">
        <v>13</v>
      </c>
      <c r="K7" s="52"/>
      <c r="L7" s="2" t="s">
        <v>14</v>
      </c>
      <c r="M7" s="2" t="s">
        <v>15</v>
      </c>
    </row>
    <row r="8" spans="1:13" ht="15.75" customHeight="1" x14ac:dyDescent="0.25">
      <c r="A8" s="37" t="s">
        <v>16</v>
      </c>
      <c r="B8" s="38"/>
      <c r="C8" s="38"/>
      <c r="D8" s="38"/>
      <c r="E8" s="38"/>
      <c r="F8" s="38"/>
      <c r="G8" s="38"/>
      <c r="H8" s="38"/>
      <c r="I8" s="38"/>
      <c r="J8" s="38"/>
      <c r="K8" s="38"/>
      <c r="L8" s="38"/>
      <c r="M8" s="39"/>
    </row>
    <row r="9" spans="1:13" ht="16.5" thickBot="1" x14ac:dyDescent="0.3">
      <c r="A9" s="3" t="s">
        <v>17</v>
      </c>
      <c r="B9" s="4">
        <f>+C9</f>
        <v>3755938</v>
      </c>
      <c r="C9" s="5">
        <v>3755938</v>
      </c>
      <c r="D9" s="6" t="s">
        <v>18</v>
      </c>
      <c r="E9" s="7">
        <f>+F9</f>
        <v>1593217</v>
      </c>
      <c r="F9" s="7">
        <f>+B48</f>
        <v>1593217</v>
      </c>
      <c r="G9" s="8" t="s">
        <v>18</v>
      </c>
      <c r="H9" s="7">
        <f>+I9</f>
        <v>878902</v>
      </c>
      <c r="I9" s="4">
        <f>+E48</f>
        <v>878902</v>
      </c>
      <c r="J9" s="8" t="s">
        <v>18</v>
      </c>
      <c r="K9" s="7">
        <f>+L9</f>
        <v>135965</v>
      </c>
      <c r="L9" s="4">
        <f>+H48</f>
        <v>135965</v>
      </c>
      <c r="M9" s="9" t="s">
        <v>18</v>
      </c>
    </row>
    <row r="10" spans="1:13" ht="15.75" x14ac:dyDescent="0.25">
      <c r="A10" s="10" t="s">
        <v>19</v>
      </c>
      <c r="B10" s="11">
        <f t="shared" ref="B10:B48" si="0">+C10+D10</f>
        <v>-2162721</v>
      </c>
      <c r="C10" s="7">
        <f>+C11+C15+C19+C23+C27+C31+C35+C39+C43</f>
        <v>-2162721</v>
      </c>
      <c r="D10" s="11">
        <f>+D11+D15+D19+D23+D27+D31+D35+D39+D43</f>
        <v>0</v>
      </c>
      <c r="E10" s="11">
        <f t="shared" ref="E10:E48" si="1">+F10+G10</f>
        <v>-714315</v>
      </c>
      <c r="F10" s="11">
        <f>+F11+F15+F19+F23+F27+F31+F35+F39+F43</f>
        <v>-714315</v>
      </c>
      <c r="G10" s="11">
        <f>+G11+G15+G19+G23+G27+G31+G35+G39+G43</f>
        <v>0</v>
      </c>
      <c r="H10" s="11">
        <f t="shared" ref="H10:H48" si="2">+I10+J10</f>
        <v>-742937</v>
      </c>
      <c r="I10" s="11">
        <f>+I11+I15+I19+I23+I27+I31+I35+I39+I43</f>
        <v>-742937</v>
      </c>
      <c r="J10" s="11">
        <f>+J11+J15+J19+J23+J27+J31+J35+J39+J43</f>
        <v>0</v>
      </c>
      <c r="K10" s="11">
        <f t="shared" ref="K10:K48" si="3">+L10+M10</f>
        <v>-42937</v>
      </c>
      <c r="L10" s="11">
        <f>+L11+L15+L19+L23+L27+L31+L35+L39+L43</f>
        <v>-42937</v>
      </c>
      <c r="M10" s="12">
        <f>+M11+M15+M19+M23+M27+M31+M35+M39+M43</f>
        <v>0</v>
      </c>
    </row>
    <row r="11" spans="1:13" ht="15.75" x14ac:dyDescent="0.25">
      <c r="A11" s="13" t="s">
        <v>20</v>
      </c>
      <c r="B11" s="14">
        <f t="shared" si="0"/>
        <v>0</v>
      </c>
      <c r="C11" s="14">
        <f>+C12-C13</f>
        <v>0</v>
      </c>
      <c r="D11" s="14">
        <f>+D12-D13</f>
        <v>0</v>
      </c>
      <c r="E11" s="14">
        <f t="shared" si="1"/>
        <v>0</v>
      </c>
      <c r="F11" s="14">
        <f>+F12-F13</f>
        <v>0</v>
      </c>
      <c r="G11" s="14">
        <f>+G12-G13</f>
        <v>0</v>
      </c>
      <c r="H11" s="14">
        <f t="shared" si="2"/>
        <v>0</v>
      </c>
      <c r="I11" s="14">
        <f>+I12-I13</f>
        <v>0</v>
      </c>
      <c r="J11" s="14">
        <f>+J12-J13</f>
        <v>0</v>
      </c>
      <c r="K11" s="14">
        <f t="shared" si="3"/>
        <v>0</v>
      </c>
      <c r="L11" s="14">
        <f>+L12-L13</f>
        <v>0</v>
      </c>
      <c r="M11" s="15">
        <f>+M12-M13</f>
        <v>0</v>
      </c>
    </row>
    <row r="12" spans="1:13" ht="15.75" x14ac:dyDescent="0.25">
      <c r="A12" s="16" t="s">
        <v>21</v>
      </c>
      <c r="B12" s="14">
        <f t="shared" si="0"/>
        <v>0</v>
      </c>
      <c r="C12" s="17"/>
      <c r="D12" s="17"/>
      <c r="E12" s="14">
        <f t="shared" si="1"/>
        <v>0</v>
      </c>
      <c r="F12" s="17"/>
      <c r="G12" s="17"/>
      <c r="H12" s="14">
        <f t="shared" si="2"/>
        <v>0</v>
      </c>
      <c r="I12" s="18"/>
      <c r="J12" s="18"/>
      <c r="K12" s="14">
        <f t="shared" si="3"/>
        <v>0</v>
      </c>
      <c r="L12" s="18"/>
      <c r="M12" s="19"/>
    </row>
    <row r="13" spans="1:13" ht="15.75" x14ac:dyDescent="0.25">
      <c r="A13" s="16" t="s">
        <v>22</v>
      </c>
      <c r="B13" s="14">
        <f t="shared" si="0"/>
        <v>0</v>
      </c>
      <c r="C13" s="17"/>
      <c r="D13" s="17"/>
      <c r="E13" s="14">
        <f t="shared" si="1"/>
        <v>0</v>
      </c>
      <c r="F13" s="17"/>
      <c r="G13" s="17"/>
      <c r="H13" s="14">
        <f t="shared" si="2"/>
        <v>0</v>
      </c>
      <c r="I13" s="18"/>
      <c r="J13" s="18"/>
      <c r="K13" s="14">
        <f t="shared" si="3"/>
        <v>0</v>
      </c>
      <c r="L13" s="18"/>
      <c r="M13" s="19"/>
    </row>
    <row r="14" spans="1:13" ht="15.75" x14ac:dyDescent="0.25">
      <c r="A14" s="16" t="s">
        <v>23</v>
      </c>
      <c r="B14" s="14">
        <f t="shared" si="0"/>
        <v>0</v>
      </c>
      <c r="C14" s="17"/>
      <c r="D14" s="17"/>
      <c r="E14" s="14">
        <f t="shared" si="1"/>
        <v>0</v>
      </c>
      <c r="F14" s="17"/>
      <c r="G14" s="17"/>
      <c r="H14" s="14">
        <f t="shared" si="2"/>
        <v>0</v>
      </c>
      <c r="I14" s="18"/>
      <c r="J14" s="18"/>
      <c r="K14" s="14">
        <f t="shared" si="3"/>
        <v>0</v>
      </c>
      <c r="L14" s="18"/>
      <c r="M14" s="19"/>
    </row>
    <row r="15" spans="1:13" ht="15.75" x14ac:dyDescent="0.25">
      <c r="A15" s="13" t="s">
        <v>24</v>
      </c>
      <c r="B15" s="14">
        <f t="shared" si="0"/>
        <v>0</v>
      </c>
      <c r="C15" s="14">
        <f>+C16-C17</f>
        <v>0</v>
      </c>
      <c r="D15" s="14">
        <f>+D16-D17</f>
        <v>0</v>
      </c>
      <c r="E15" s="14">
        <f t="shared" si="1"/>
        <v>0</v>
      </c>
      <c r="F15" s="14">
        <f>+F16-F17</f>
        <v>0</v>
      </c>
      <c r="G15" s="14">
        <f>+G16-G17</f>
        <v>0</v>
      </c>
      <c r="H15" s="14">
        <f t="shared" si="2"/>
        <v>0</v>
      </c>
      <c r="I15" s="14">
        <f>+I16-I17</f>
        <v>0</v>
      </c>
      <c r="J15" s="14">
        <f>+J16-J17</f>
        <v>0</v>
      </c>
      <c r="K15" s="14">
        <f t="shared" si="3"/>
        <v>0</v>
      </c>
      <c r="L15" s="14">
        <f>+L16-L17</f>
        <v>0</v>
      </c>
      <c r="M15" s="15">
        <f>+M16-M17</f>
        <v>0</v>
      </c>
    </row>
    <row r="16" spans="1:13" ht="15.75" x14ac:dyDescent="0.25">
      <c r="A16" s="16" t="s">
        <v>25</v>
      </c>
      <c r="B16" s="14">
        <f t="shared" si="0"/>
        <v>0</v>
      </c>
      <c r="C16" s="17"/>
      <c r="D16" s="17"/>
      <c r="E16" s="14">
        <f t="shared" si="1"/>
        <v>0</v>
      </c>
      <c r="F16" s="17"/>
      <c r="G16" s="17"/>
      <c r="H16" s="14">
        <f t="shared" si="2"/>
        <v>0</v>
      </c>
      <c r="I16" s="18"/>
      <c r="J16" s="18"/>
      <c r="K16" s="14">
        <f t="shared" si="3"/>
        <v>0</v>
      </c>
      <c r="L16" s="18"/>
      <c r="M16" s="19"/>
    </row>
    <row r="17" spans="1:13" ht="15.75" x14ac:dyDescent="0.25">
      <c r="A17" s="16" t="s">
        <v>26</v>
      </c>
      <c r="B17" s="14">
        <f t="shared" si="0"/>
        <v>0</v>
      </c>
      <c r="C17" s="17"/>
      <c r="D17" s="17"/>
      <c r="E17" s="14">
        <f t="shared" si="1"/>
        <v>0</v>
      </c>
      <c r="F17" s="17"/>
      <c r="G17" s="17"/>
      <c r="H17" s="14">
        <f t="shared" si="2"/>
        <v>0</v>
      </c>
      <c r="I17" s="18"/>
      <c r="J17" s="18"/>
      <c r="K17" s="14">
        <f t="shared" si="3"/>
        <v>0</v>
      </c>
      <c r="L17" s="18"/>
      <c r="M17" s="19"/>
    </row>
    <row r="18" spans="1:13" ht="15.75" x14ac:dyDescent="0.25">
      <c r="A18" s="16" t="s">
        <v>27</v>
      </c>
      <c r="B18" s="14">
        <f t="shared" si="0"/>
        <v>0</v>
      </c>
      <c r="C18" s="17"/>
      <c r="D18" s="17"/>
      <c r="E18" s="14">
        <f t="shared" si="1"/>
        <v>0</v>
      </c>
      <c r="F18" s="17"/>
      <c r="G18" s="17"/>
      <c r="H18" s="14">
        <f t="shared" si="2"/>
        <v>0</v>
      </c>
      <c r="I18" s="18"/>
      <c r="J18" s="18"/>
      <c r="K18" s="14">
        <f t="shared" si="3"/>
        <v>0</v>
      </c>
      <c r="L18" s="18"/>
      <c r="M18" s="19"/>
    </row>
    <row r="19" spans="1:13" ht="15.75" x14ac:dyDescent="0.25">
      <c r="A19" s="13" t="s">
        <v>28</v>
      </c>
      <c r="B19" s="14">
        <f t="shared" si="0"/>
        <v>-700000</v>
      </c>
      <c r="C19" s="14">
        <f>+C20-C21</f>
        <v>-700000</v>
      </c>
      <c r="D19" s="14">
        <f>+D20-D21</f>
        <v>0</v>
      </c>
      <c r="E19" s="14">
        <f t="shared" si="1"/>
        <v>-700000</v>
      </c>
      <c r="F19" s="14">
        <f>+F20-F21</f>
        <v>-700000</v>
      </c>
      <c r="G19" s="14">
        <f>+G20-G21</f>
        <v>0</v>
      </c>
      <c r="H19" s="14">
        <f t="shared" si="2"/>
        <v>-700000</v>
      </c>
      <c r="I19" s="14">
        <f>+I20-I21</f>
        <v>-700000</v>
      </c>
      <c r="J19" s="14">
        <f>+J20-J21</f>
        <v>0</v>
      </c>
      <c r="K19" s="14">
        <f t="shared" si="3"/>
        <v>0</v>
      </c>
      <c r="L19" s="14">
        <f>+L20-L21</f>
        <v>0</v>
      </c>
      <c r="M19" s="15">
        <f>+M20-M21</f>
        <v>0</v>
      </c>
    </row>
    <row r="20" spans="1:13" ht="15.75" x14ac:dyDescent="0.25">
      <c r="A20" s="16" t="s">
        <v>25</v>
      </c>
      <c r="B20" s="14">
        <f t="shared" si="0"/>
        <v>0</v>
      </c>
      <c r="C20" s="17"/>
      <c r="D20" s="17"/>
      <c r="E20" s="14">
        <f t="shared" si="1"/>
        <v>0</v>
      </c>
      <c r="F20" s="17"/>
      <c r="G20" s="17"/>
      <c r="H20" s="14">
        <f t="shared" si="2"/>
        <v>0</v>
      </c>
      <c r="I20" s="18"/>
      <c r="J20" s="18"/>
      <c r="K20" s="14">
        <f t="shared" si="3"/>
        <v>0</v>
      </c>
      <c r="L20" s="18"/>
      <c r="M20" s="19"/>
    </row>
    <row r="21" spans="1:13" ht="15.75" x14ac:dyDescent="0.25">
      <c r="A21" s="16" t="s">
        <v>29</v>
      </c>
      <c r="B21" s="14">
        <f t="shared" si="0"/>
        <v>700000</v>
      </c>
      <c r="C21" s="17">
        <v>700000</v>
      </c>
      <c r="D21" s="17"/>
      <c r="E21" s="14">
        <f t="shared" si="1"/>
        <v>700000</v>
      </c>
      <c r="F21" s="17">
        <v>700000</v>
      </c>
      <c r="G21" s="17"/>
      <c r="H21" s="14">
        <f t="shared" si="2"/>
        <v>700000</v>
      </c>
      <c r="I21" s="18">
        <v>700000</v>
      </c>
      <c r="J21" s="18"/>
      <c r="K21" s="14">
        <f t="shared" si="3"/>
        <v>0</v>
      </c>
      <c r="L21" s="18"/>
      <c r="M21" s="19"/>
    </row>
    <row r="22" spans="1:13" ht="15.75" x14ac:dyDescent="0.25">
      <c r="A22" s="16" t="s">
        <v>27</v>
      </c>
      <c r="B22" s="14">
        <f t="shared" si="0"/>
        <v>49384</v>
      </c>
      <c r="C22" s="17">
        <v>49384</v>
      </c>
      <c r="D22" s="17"/>
      <c r="E22" s="14">
        <f t="shared" si="1"/>
        <v>35000</v>
      </c>
      <c r="F22" s="17">
        <v>35000</v>
      </c>
      <c r="G22" s="17"/>
      <c r="H22" s="14">
        <f t="shared" si="2"/>
        <v>20000</v>
      </c>
      <c r="I22" s="18">
        <v>20000</v>
      </c>
      <c r="J22" s="18"/>
      <c r="K22" s="14">
        <f t="shared" si="3"/>
        <v>0</v>
      </c>
      <c r="L22" s="18"/>
      <c r="M22" s="19"/>
    </row>
    <row r="23" spans="1:13" ht="63" x14ac:dyDescent="0.25">
      <c r="A23" s="13" t="s">
        <v>30</v>
      </c>
      <c r="B23" s="14">
        <f t="shared" si="0"/>
        <v>-1462721</v>
      </c>
      <c r="C23" s="14">
        <f>+C24-C25</f>
        <v>-1462721</v>
      </c>
      <c r="D23" s="14">
        <f>+D24-D25</f>
        <v>0</v>
      </c>
      <c r="E23" s="14">
        <f t="shared" si="1"/>
        <v>-14315</v>
      </c>
      <c r="F23" s="14">
        <f>+F24-F25</f>
        <v>-14315</v>
      </c>
      <c r="G23" s="14">
        <f>+G24-G25</f>
        <v>0</v>
      </c>
      <c r="H23" s="14">
        <f t="shared" si="2"/>
        <v>-42937</v>
      </c>
      <c r="I23" s="14">
        <f>+I24-I25</f>
        <v>-42937</v>
      </c>
      <c r="J23" s="14">
        <f>+J24-J25</f>
        <v>0</v>
      </c>
      <c r="K23" s="14">
        <f t="shared" si="3"/>
        <v>-42937</v>
      </c>
      <c r="L23" s="14">
        <f>+L24-L25</f>
        <v>-42937</v>
      </c>
      <c r="M23" s="15">
        <f>+M24-M25</f>
        <v>0</v>
      </c>
    </row>
    <row r="24" spans="1:13" ht="15.75" x14ac:dyDescent="0.25">
      <c r="A24" s="16" t="s">
        <v>25</v>
      </c>
      <c r="B24" s="14">
        <f t="shared" si="0"/>
        <v>193217</v>
      </c>
      <c r="C24" s="17">
        <v>193217</v>
      </c>
      <c r="D24" s="17"/>
      <c r="E24" s="14">
        <f t="shared" si="1"/>
        <v>0</v>
      </c>
      <c r="F24" s="17"/>
      <c r="G24" s="17"/>
      <c r="H24" s="14">
        <f t="shared" si="2"/>
        <v>0</v>
      </c>
      <c r="I24" s="18"/>
      <c r="J24" s="18"/>
      <c r="K24" s="14">
        <f t="shared" si="3"/>
        <v>0</v>
      </c>
      <c r="L24" s="18"/>
      <c r="M24" s="19"/>
    </row>
    <row r="25" spans="1:13" ht="15.75" x14ac:dyDescent="0.25">
      <c r="A25" s="16" t="s">
        <v>29</v>
      </c>
      <c r="B25" s="14">
        <f t="shared" si="0"/>
        <v>1655938</v>
      </c>
      <c r="C25" s="17">
        <v>1655938</v>
      </c>
      <c r="D25" s="17"/>
      <c r="E25" s="14">
        <f t="shared" si="1"/>
        <v>14315</v>
      </c>
      <c r="F25" s="17">
        <f>14315</f>
        <v>14315</v>
      </c>
      <c r="G25" s="17"/>
      <c r="H25" s="14">
        <f t="shared" si="2"/>
        <v>42937</v>
      </c>
      <c r="I25" s="18">
        <v>42937</v>
      </c>
      <c r="J25" s="18"/>
      <c r="K25" s="14">
        <f t="shared" si="3"/>
        <v>42937</v>
      </c>
      <c r="L25" s="18">
        <v>42937</v>
      </c>
      <c r="M25" s="19"/>
    </row>
    <row r="26" spans="1:13" ht="15.75" x14ac:dyDescent="0.25">
      <c r="A26" s="16" t="s">
        <v>27</v>
      </c>
      <c r="B26" s="14">
        <f t="shared" si="0"/>
        <v>51019</v>
      </c>
      <c r="C26" s="17">
        <v>51019</v>
      </c>
      <c r="D26" s="17"/>
      <c r="E26" s="14">
        <f t="shared" si="1"/>
        <v>2000</v>
      </c>
      <c r="F26" s="17">
        <v>2000</v>
      </c>
      <c r="G26" s="17"/>
      <c r="H26" s="14">
        <f t="shared" si="2"/>
        <v>2000</v>
      </c>
      <c r="I26" s="18">
        <v>2000</v>
      </c>
      <c r="J26" s="18"/>
      <c r="K26" s="14">
        <f t="shared" si="3"/>
        <v>2000</v>
      </c>
      <c r="L26" s="18">
        <v>2000</v>
      </c>
      <c r="M26" s="19"/>
    </row>
    <row r="27" spans="1:13" ht="31.5" x14ac:dyDescent="0.25">
      <c r="A27" s="13" t="s">
        <v>31</v>
      </c>
      <c r="B27" s="14">
        <f t="shared" si="0"/>
        <v>0</v>
      </c>
      <c r="C27" s="14">
        <f>+C28-C29</f>
        <v>0</v>
      </c>
      <c r="D27" s="14">
        <f>+D28-D29</f>
        <v>0</v>
      </c>
      <c r="E27" s="14">
        <f t="shared" si="1"/>
        <v>0</v>
      </c>
      <c r="F27" s="14">
        <f>+F28-F29</f>
        <v>0</v>
      </c>
      <c r="G27" s="14">
        <f>+G28-G29</f>
        <v>0</v>
      </c>
      <c r="H27" s="14">
        <f t="shared" si="2"/>
        <v>0</v>
      </c>
      <c r="I27" s="14">
        <f>+I28-I29</f>
        <v>0</v>
      </c>
      <c r="J27" s="14">
        <f>+J28-J29</f>
        <v>0</v>
      </c>
      <c r="K27" s="14">
        <f t="shared" si="3"/>
        <v>0</v>
      </c>
      <c r="L27" s="14">
        <f>+L28-L29</f>
        <v>0</v>
      </c>
      <c r="M27" s="15">
        <f>+M28-M29</f>
        <v>0</v>
      </c>
    </row>
    <row r="28" spans="1:13" ht="15.75" x14ac:dyDescent="0.25">
      <c r="A28" s="16" t="s">
        <v>25</v>
      </c>
      <c r="B28" s="14">
        <f t="shared" si="0"/>
        <v>0</v>
      </c>
      <c r="C28" s="17"/>
      <c r="D28" s="17"/>
      <c r="E28" s="14">
        <f t="shared" si="1"/>
        <v>0</v>
      </c>
      <c r="F28" s="17"/>
      <c r="G28" s="17"/>
      <c r="H28" s="14">
        <f t="shared" si="2"/>
        <v>0</v>
      </c>
      <c r="I28" s="18"/>
      <c r="J28" s="18"/>
      <c r="K28" s="14">
        <f t="shared" si="3"/>
        <v>0</v>
      </c>
      <c r="L28" s="18"/>
      <c r="M28" s="19"/>
    </row>
    <row r="29" spans="1:13" ht="15.75" x14ac:dyDescent="0.25">
      <c r="A29" s="16" t="s">
        <v>29</v>
      </c>
      <c r="B29" s="14">
        <f t="shared" si="0"/>
        <v>0</v>
      </c>
      <c r="C29" s="17"/>
      <c r="D29" s="17"/>
      <c r="E29" s="14">
        <f t="shared" si="1"/>
        <v>0</v>
      </c>
      <c r="F29" s="17"/>
      <c r="G29" s="17"/>
      <c r="H29" s="14">
        <f t="shared" si="2"/>
        <v>0</v>
      </c>
      <c r="I29" s="18"/>
      <c r="J29" s="18"/>
      <c r="K29" s="14">
        <f t="shared" si="3"/>
        <v>0</v>
      </c>
      <c r="L29" s="18"/>
      <c r="M29" s="19"/>
    </row>
    <row r="30" spans="1:13" ht="15.75" x14ac:dyDescent="0.25">
      <c r="A30" s="16" t="s">
        <v>27</v>
      </c>
      <c r="B30" s="14">
        <f t="shared" si="0"/>
        <v>0</v>
      </c>
      <c r="C30" s="17"/>
      <c r="D30" s="17"/>
      <c r="E30" s="14">
        <f t="shared" si="1"/>
        <v>0</v>
      </c>
      <c r="F30" s="17"/>
      <c r="G30" s="17"/>
      <c r="H30" s="14">
        <f t="shared" si="2"/>
        <v>0</v>
      </c>
      <c r="I30" s="18"/>
      <c r="J30" s="18"/>
      <c r="K30" s="14">
        <f t="shared" si="3"/>
        <v>0</v>
      </c>
      <c r="L30" s="18"/>
      <c r="M30" s="19"/>
    </row>
    <row r="31" spans="1:13" ht="15.75" x14ac:dyDescent="0.25">
      <c r="A31" s="13" t="s">
        <v>32</v>
      </c>
      <c r="B31" s="14">
        <f t="shared" si="0"/>
        <v>0</v>
      </c>
      <c r="C31" s="14">
        <f>+C32-C33</f>
        <v>0</v>
      </c>
      <c r="D31" s="14">
        <f>+D32-D33</f>
        <v>0</v>
      </c>
      <c r="E31" s="14">
        <f t="shared" si="1"/>
        <v>0</v>
      </c>
      <c r="F31" s="14">
        <f>+F32-F33</f>
        <v>0</v>
      </c>
      <c r="G31" s="14">
        <f>+G32-G33</f>
        <v>0</v>
      </c>
      <c r="H31" s="14">
        <f t="shared" si="2"/>
        <v>0</v>
      </c>
      <c r="I31" s="14">
        <f>+I32-I33</f>
        <v>0</v>
      </c>
      <c r="J31" s="14">
        <f>+J32-J33</f>
        <v>0</v>
      </c>
      <c r="K31" s="14">
        <f t="shared" si="3"/>
        <v>0</v>
      </c>
      <c r="L31" s="14">
        <f>+L32-L33</f>
        <v>0</v>
      </c>
      <c r="M31" s="15">
        <f>+M32-M33</f>
        <v>0</v>
      </c>
    </row>
    <row r="32" spans="1:13" ht="15.75" x14ac:dyDescent="0.25">
      <c r="A32" s="16" t="s">
        <v>33</v>
      </c>
      <c r="B32" s="14">
        <f t="shared" si="0"/>
        <v>0</v>
      </c>
      <c r="C32" s="17"/>
      <c r="D32" s="17"/>
      <c r="E32" s="14">
        <f t="shared" si="1"/>
        <v>0</v>
      </c>
      <c r="F32" s="17"/>
      <c r="G32" s="17"/>
      <c r="H32" s="14">
        <f t="shared" si="2"/>
        <v>0</v>
      </c>
      <c r="I32" s="18"/>
      <c r="J32" s="18"/>
      <c r="K32" s="14">
        <f t="shared" si="3"/>
        <v>0</v>
      </c>
      <c r="L32" s="18"/>
      <c r="M32" s="19"/>
    </row>
    <row r="33" spans="1:13" ht="15.75" x14ac:dyDescent="0.25">
      <c r="A33" s="16" t="s">
        <v>34</v>
      </c>
      <c r="B33" s="14">
        <f t="shared" si="0"/>
        <v>0</v>
      </c>
      <c r="C33" s="17"/>
      <c r="D33" s="17"/>
      <c r="E33" s="14">
        <f t="shared" si="1"/>
        <v>0</v>
      </c>
      <c r="F33" s="17"/>
      <c r="G33" s="17"/>
      <c r="H33" s="14">
        <f t="shared" si="2"/>
        <v>0</v>
      </c>
      <c r="I33" s="18"/>
      <c r="J33" s="18"/>
      <c r="K33" s="14">
        <f t="shared" si="3"/>
        <v>0</v>
      </c>
      <c r="L33" s="18"/>
      <c r="M33" s="19"/>
    </row>
    <row r="34" spans="1:13" ht="15.75" x14ac:dyDescent="0.25">
      <c r="A34" s="16" t="s">
        <v>35</v>
      </c>
      <c r="B34" s="14">
        <f t="shared" si="0"/>
        <v>0</v>
      </c>
      <c r="C34" s="17"/>
      <c r="D34" s="17"/>
      <c r="E34" s="14">
        <f t="shared" si="1"/>
        <v>0</v>
      </c>
      <c r="F34" s="17"/>
      <c r="G34" s="17"/>
      <c r="H34" s="14">
        <f t="shared" si="2"/>
        <v>0</v>
      </c>
      <c r="I34" s="18"/>
      <c r="J34" s="18"/>
      <c r="K34" s="14">
        <f t="shared" si="3"/>
        <v>0</v>
      </c>
      <c r="L34" s="18"/>
      <c r="M34" s="19"/>
    </row>
    <row r="35" spans="1:13" ht="15.75" x14ac:dyDescent="0.25">
      <c r="A35" s="13" t="s">
        <v>36</v>
      </c>
      <c r="B35" s="14">
        <f t="shared" si="0"/>
        <v>0</v>
      </c>
      <c r="C35" s="14">
        <f>+C36-C37</f>
        <v>0</v>
      </c>
      <c r="D35" s="14">
        <f>+D36-D37</f>
        <v>0</v>
      </c>
      <c r="E35" s="14">
        <f t="shared" si="1"/>
        <v>0</v>
      </c>
      <c r="F35" s="14">
        <f>+F36-F37</f>
        <v>0</v>
      </c>
      <c r="G35" s="14">
        <f>+G36-G37</f>
        <v>0</v>
      </c>
      <c r="H35" s="14">
        <f t="shared" si="2"/>
        <v>0</v>
      </c>
      <c r="I35" s="14">
        <f>+I36-I37</f>
        <v>0</v>
      </c>
      <c r="J35" s="14">
        <f>+J36-J37</f>
        <v>0</v>
      </c>
      <c r="K35" s="14">
        <f t="shared" si="3"/>
        <v>0</v>
      </c>
      <c r="L35" s="14">
        <f>+L36-L37</f>
        <v>0</v>
      </c>
      <c r="M35" s="15">
        <f>+M36-M37</f>
        <v>0</v>
      </c>
    </row>
    <row r="36" spans="1:13" ht="15.75" x14ac:dyDescent="0.25">
      <c r="A36" s="16" t="s">
        <v>25</v>
      </c>
      <c r="B36" s="14">
        <f t="shared" si="0"/>
        <v>0</v>
      </c>
      <c r="C36" s="17"/>
      <c r="D36" s="17"/>
      <c r="E36" s="14">
        <f t="shared" si="1"/>
        <v>0</v>
      </c>
      <c r="F36" s="17"/>
      <c r="G36" s="17"/>
      <c r="H36" s="14">
        <f t="shared" si="2"/>
        <v>0</v>
      </c>
      <c r="I36" s="17"/>
      <c r="J36" s="17"/>
      <c r="K36" s="14">
        <f t="shared" si="3"/>
        <v>0</v>
      </c>
      <c r="L36" s="17"/>
      <c r="M36" s="19"/>
    </row>
    <row r="37" spans="1:13" ht="15.75" x14ac:dyDescent="0.25">
      <c r="A37" s="16" t="s">
        <v>29</v>
      </c>
      <c r="B37" s="14">
        <f t="shared" si="0"/>
        <v>0</v>
      </c>
      <c r="C37" s="17"/>
      <c r="D37" s="17"/>
      <c r="E37" s="14">
        <f t="shared" si="1"/>
        <v>0</v>
      </c>
      <c r="F37" s="17"/>
      <c r="G37" s="17"/>
      <c r="H37" s="14">
        <f t="shared" si="2"/>
        <v>0</v>
      </c>
      <c r="I37" s="17"/>
      <c r="J37" s="17"/>
      <c r="K37" s="14">
        <f t="shared" si="3"/>
        <v>0</v>
      </c>
      <c r="L37" s="17"/>
      <c r="M37" s="19"/>
    </row>
    <row r="38" spans="1:13" ht="15.75" x14ac:dyDescent="0.25">
      <c r="A38" s="16" t="s">
        <v>37</v>
      </c>
      <c r="B38" s="14">
        <f t="shared" si="0"/>
        <v>0</v>
      </c>
      <c r="C38" s="17"/>
      <c r="D38" s="17"/>
      <c r="E38" s="14">
        <f t="shared" si="1"/>
        <v>0</v>
      </c>
      <c r="F38" s="17"/>
      <c r="G38" s="17"/>
      <c r="H38" s="14">
        <f t="shared" si="2"/>
        <v>0</v>
      </c>
      <c r="I38" s="17"/>
      <c r="J38" s="17"/>
      <c r="K38" s="14">
        <f t="shared" si="3"/>
        <v>0</v>
      </c>
      <c r="L38" s="17"/>
      <c r="M38" s="19"/>
    </row>
    <row r="39" spans="1:13" ht="31.5" x14ac:dyDescent="0.25">
      <c r="A39" s="13" t="s">
        <v>38</v>
      </c>
      <c r="B39" s="14">
        <f t="shared" si="0"/>
        <v>0</v>
      </c>
      <c r="C39" s="14">
        <f>+C40-C41</f>
        <v>0</v>
      </c>
      <c r="D39" s="14">
        <f>+D40-D41</f>
        <v>0</v>
      </c>
      <c r="E39" s="14">
        <f t="shared" si="1"/>
        <v>0</v>
      </c>
      <c r="F39" s="14">
        <f>+F40-F41</f>
        <v>0</v>
      </c>
      <c r="G39" s="14">
        <f>+G40-G41</f>
        <v>0</v>
      </c>
      <c r="H39" s="14">
        <f t="shared" si="2"/>
        <v>0</v>
      </c>
      <c r="I39" s="14">
        <f>+I40-I41</f>
        <v>0</v>
      </c>
      <c r="J39" s="14">
        <f>+J40-J41</f>
        <v>0</v>
      </c>
      <c r="K39" s="14">
        <f t="shared" si="3"/>
        <v>0</v>
      </c>
      <c r="L39" s="14">
        <f>+L40-L41</f>
        <v>0</v>
      </c>
      <c r="M39" s="15">
        <f>+M40-M41</f>
        <v>0</v>
      </c>
    </row>
    <row r="40" spans="1:13" ht="15.75" x14ac:dyDescent="0.25">
      <c r="A40" s="16" t="s">
        <v>25</v>
      </c>
      <c r="B40" s="14">
        <f t="shared" si="0"/>
        <v>0</v>
      </c>
      <c r="C40" s="17"/>
      <c r="D40" s="17"/>
      <c r="E40" s="14">
        <f t="shared" si="1"/>
        <v>0</v>
      </c>
      <c r="F40" s="17"/>
      <c r="G40" s="17"/>
      <c r="H40" s="14">
        <f t="shared" si="2"/>
        <v>0</v>
      </c>
      <c r="I40" s="17"/>
      <c r="J40" s="17"/>
      <c r="K40" s="14">
        <f t="shared" si="3"/>
        <v>0</v>
      </c>
      <c r="L40" s="17"/>
      <c r="M40" s="19"/>
    </row>
    <row r="41" spans="1:13" ht="15.75" x14ac:dyDescent="0.25">
      <c r="A41" s="16" t="s">
        <v>29</v>
      </c>
      <c r="B41" s="14">
        <f t="shared" si="0"/>
        <v>0</v>
      </c>
      <c r="C41" s="17"/>
      <c r="D41" s="17"/>
      <c r="E41" s="14">
        <f t="shared" si="1"/>
        <v>0</v>
      </c>
      <c r="F41" s="17"/>
      <c r="G41" s="17"/>
      <c r="H41" s="14">
        <f t="shared" si="2"/>
        <v>0</v>
      </c>
      <c r="I41" s="17"/>
      <c r="J41" s="17"/>
      <c r="K41" s="14">
        <f t="shared" si="3"/>
        <v>0</v>
      </c>
      <c r="L41" s="17"/>
      <c r="M41" s="19"/>
    </row>
    <row r="42" spans="1:13" ht="15.75" x14ac:dyDescent="0.25">
      <c r="A42" s="16" t="s">
        <v>37</v>
      </c>
      <c r="B42" s="14">
        <f t="shared" si="0"/>
        <v>0</v>
      </c>
      <c r="C42" s="17"/>
      <c r="D42" s="17"/>
      <c r="E42" s="14">
        <f t="shared" si="1"/>
        <v>0</v>
      </c>
      <c r="F42" s="17"/>
      <c r="G42" s="17"/>
      <c r="H42" s="14">
        <f t="shared" si="2"/>
        <v>0</v>
      </c>
      <c r="I42" s="17"/>
      <c r="J42" s="17"/>
      <c r="K42" s="14">
        <f t="shared" si="3"/>
        <v>0</v>
      </c>
      <c r="L42" s="17"/>
      <c r="M42" s="19"/>
    </row>
    <row r="43" spans="1:13" ht="15.75" x14ac:dyDescent="0.25">
      <c r="A43" s="13" t="s">
        <v>39</v>
      </c>
      <c r="B43" s="14">
        <f t="shared" si="0"/>
        <v>0</v>
      </c>
      <c r="C43" s="14">
        <f>+C44-C45</f>
        <v>0</v>
      </c>
      <c r="D43" s="14">
        <f>+D44-D45</f>
        <v>0</v>
      </c>
      <c r="E43" s="14">
        <f t="shared" si="1"/>
        <v>0</v>
      </c>
      <c r="F43" s="14">
        <f>+F44-F45</f>
        <v>0</v>
      </c>
      <c r="G43" s="14">
        <f>+G44-G45</f>
        <v>0</v>
      </c>
      <c r="H43" s="14">
        <f t="shared" si="2"/>
        <v>0</v>
      </c>
      <c r="I43" s="14">
        <f>+I44-I45</f>
        <v>0</v>
      </c>
      <c r="J43" s="14">
        <f>+J44-J45</f>
        <v>0</v>
      </c>
      <c r="K43" s="14">
        <f t="shared" si="3"/>
        <v>0</v>
      </c>
      <c r="L43" s="14">
        <f>+L44-L45</f>
        <v>0</v>
      </c>
      <c r="M43" s="15">
        <f>+M44-M45</f>
        <v>0</v>
      </c>
    </row>
    <row r="44" spans="1:13" ht="15.75" x14ac:dyDescent="0.25">
      <c r="A44" s="16" t="s">
        <v>25</v>
      </c>
      <c r="B44" s="14">
        <f t="shared" si="0"/>
        <v>0</v>
      </c>
      <c r="C44" s="17"/>
      <c r="D44" s="17"/>
      <c r="E44" s="14">
        <f t="shared" si="1"/>
        <v>0</v>
      </c>
      <c r="F44" s="17"/>
      <c r="G44" s="17"/>
      <c r="H44" s="14">
        <f t="shared" si="2"/>
        <v>0</v>
      </c>
      <c r="I44" s="17"/>
      <c r="J44" s="17"/>
      <c r="K44" s="14">
        <f t="shared" si="3"/>
        <v>0</v>
      </c>
      <c r="L44" s="17"/>
      <c r="M44" s="19"/>
    </row>
    <row r="45" spans="1:13" ht="15.75" x14ac:dyDescent="0.25">
      <c r="A45" s="16" t="s">
        <v>29</v>
      </c>
      <c r="B45" s="14">
        <f t="shared" si="0"/>
        <v>0</v>
      </c>
      <c r="C45" s="17"/>
      <c r="D45" s="17"/>
      <c r="E45" s="14">
        <f t="shared" si="1"/>
        <v>0</v>
      </c>
      <c r="F45" s="17"/>
      <c r="G45" s="17"/>
      <c r="H45" s="14">
        <f t="shared" si="2"/>
        <v>0</v>
      </c>
      <c r="I45" s="17"/>
      <c r="J45" s="20"/>
      <c r="K45" s="14">
        <f t="shared" si="3"/>
        <v>0</v>
      </c>
      <c r="L45" s="17"/>
      <c r="M45" s="19"/>
    </row>
    <row r="46" spans="1:13" ht="15.75" x14ac:dyDescent="0.25">
      <c r="A46" s="16" t="s">
        <v>40</v>
      </c>
      <c r="B46" s="14">
        <f t="shared" si="0"/>
        <v>0</v>
      </c>
      <c r="C46" s="17"/>
      <c r="D46" s="17"/>
      <c r="E46" s="14">
        <f t="shared" si="1"/>
        <v>0</v>
      </c>
      <c r="F46" s="17"/>
      <c r="G46" s="17"/>
      <c r="H46" s="14">
        <f t="shared" si="2"/>
        <v>0</v>
      </c>
      <c r="I46" s="17"/>
      <c r="J46" s="17"/>
      <c r="K46" s="14">
        <f t="shared" si="3"/>
        <v>0</v>
      </c>
      <c r="L46" s="17"/>
      <c r="M46" s="19"/>
    </row>
    <row r="47" spans="1:13" ht="15.75" x14ac:dyDescent="0.25">
      <c r="A47" s="21" t="s">
        <v>41</v>
      </c>
      <c r="B47" s="14">
        <f t="shared" si="0"/>
        <v>0</v>
      </c>
      <c r="C47" s="17"/>
      <c r="D47" s="17"/>
      <c r="E47" s="14">
        <f t="shared" si="1"/>
        <v>0</v>
      </c>
      <c r="F47" s="17"/>
      <c r="G47" s="17"/>
      <c r="H47" s="14">
        <f t="shared" si="2"/>
        <v>0</v>
      </c>
      <c r="I47" s="17"/>
      <c r="J47" s="17"/>
      <c r="K47" s="14">
        <f t="shared" si="3"/>
        <v>0</v>
      </c>
      <c r="L47" s="17"/>
      <c r="M47" s="19"/>
    </row>
    <row r="48" spans="1:13" ht="16.5" thickBot="1" x14ac:dyDescent="0.3">
      <c r="A48" s="22" t="s">
        <v>42</v>
      </c>
      <c r="B48" s="23">
        <f t="shared" si="0"/>
        <v>1593217</v>
      </c>
      <c r="C48" s="23">
        <f>+C9+C10+C47</f>
        <v>1593217</v>
      </c>
      <c r="D48" s="23">
        <f>+D10+D47</f>
        <v>0</v>
      </c>
      <c r="E48" s="23">
        <f t="shared" si="1"/>
        <v>878902</v>
      </c>
      <c r="F48" s="23">
        <f>+F9+F10+F47</f>
        <v>878902</v>
      </c>
      <c r="G48" s="23">
        <f>+G10+G47</f>
        <v>0</v>
      </c>
      <c r="H48" s="23">
        <f t="shared" si="2"/>
        <v>135965</v>
      </c>
      <c r="I48" s="23">
        <f>+I9+I10+I47</f>
        <v>135965</v>
      </c>
      <c r="J48" s="23">
        <f>+J10+J47</f>
        <v>0</v>
      </c>
      <c r="K48" s="23">
        <f t="shared" si="3"/>
        <v>93028</v>
      </c>
      <c r="L48" s="23">
        <f>+L9+L10+L47</f>
        <v>93028</v>
      </c>
      <c r="M48" s="24">
        <f>+M10+M47</f>
        <v>0</v>
      </c>
    </row>
    <row r="49" spans="1:13" ht="15.75" x14ac:dyDescent="0.25">
      <c r="A49" s="37" t="s">
        <v>43</v>
      </c>
      <c r="B49" s="38"/>
      <c r="C49" s="38"/>
      <c r="D49" s="38"/>
      <c r="E49" s="38"/>
      <c r="F49" s="38"/>
      <c r="G49" s="38"/>
      <c r="H49" s="38"/>
      <c r="I49" s="38"/>
      <c r="J49" s="38"/>
      <c r="K49" s="38"/>
      <c r="L49" s="38"/>
      <c r="M49" s="39"/>
    </row>
    <row r="50" spans="1:13" ht="16.5" thickBot="1" x14ac:dyDescent="0.3">
      <c r="A50" s="3" t="s">
        <v>17</v>
      </c>
      <c r="B50" s="4">
        <f>+C50</f>
        <v>0</v>
      </c>
      <c r="C50" s="25"/>
      <c r="D50" s="6" t="s">
        <v>18</v>
      </c>
      <c r="E50" s="7">
        <f>+F50</f>
        <v>0</v>
      </c>
      <c r="F50" s="7">
        <f>+B56</f>
        <v>0</v>
      </c>
      <c r="G50" s="8" t="s">
        <v>18</v>
      </c>
      <c r="H50" s="7">
        <f>+I50</f>
        <v>0</v>
      </c>
      <c r="I50" s="4">
        <f>+E56</f>
        <v>0</v>
      </c>
      <c r="J50" s="8" t="s">
        <v>18</v>
      </c>
      <c r="K50" s="7">
        <f>+L50</f>
        <v>0</v>
      </c>
      <c r="L50" s="4">
        <f>+H56</f>
        <v>0</v>
      </c>
      <c r="M50" s="9" t="s">
        <v>18</v>
      </c>
    </row>
    <row r="51" spans="1:13" ht="16.5" thickBot="1" x14ac:dyDescent="0.3">
      <c r="A51" s="10" t="s">
        <v>19</v>
      </c>
      <c r="B51" s="26">
        <f t="shared" ref="B51:B56" si="4">+C51+D51</f>
        <v>0</v>
      </c>
      <c r="C51" s="27">
        <f>+C52-C53</f>
        <v>0</v>
      </c>
      <c r="D51" s="28">
        <f>+D52-D53</f>
        <v>0</v>
      </c>
      <c r="E51" s="11">
        <f t="shared" ref="E51:E56" si="5">+F51+G51</f>
        <v>0</v>
      </c>
      <c r="F51" s="11">
        <f>+F52-F53</f>
        <v>0</v>
      </c>
      <c r="G51" s="11">
        <f>+G52-G53</f>
        <v>0</v>
      </c>
      <c r="H51" s="11">
        <f t="shared" ref="H51:H56" si="6">+I51+J51</f>
        <v>0</v>
      </c>
      <c r="I51" s="11">
        <f>+I52-I53</f>
        <v>0</v>
      </c>
      <c r="J51" s="11">
        <f>+J52-J53</f>
        <v>0</v>
      </c>
      <c r="K51" s="11">
        <f t="shared" ref="K51:K56" si="7">+L51+M51</f>
        <v>0</v>
      </c>
      <c r="L51" s="11">
        <f>+L52-L53</f>
        <v>0</v>
      </c>
      <c r="M51" s="12">
        <f>+M52-M53</f>
        <v>0</v>
      </c>
    </row>
    <row r="52" spans="1:13" ht="15.75" x14ac:dyDescent="0.25">
      <c r="A52" s="16" t="s">
        <v>25</v>
      </c>
      <c r="B52" s="14">
        <f t="shared" si="4"/>
        <v>0</v>
      </c>
      <c r="C52" s="29"/>
      <c r="D52" s="17"/>
      <c r="E52" s="14">
        <f t="shared" si="5"/>
        <v>0</v>
      </c>
      <c r="F52" s="17"/>
      <c r="G52" s="17"/>
      <c r="H52" s="14">
        <f t="shared" si="6"/>
        <v>0</v>
      </c>
      <c r="I52" s="17"/>
      <c r="J52" s="17"/>
      <c r="K52" s="14">
        <f t="shared" si="7"/>
        <v>0</v>
      </c>
      <c r="L52" s="17"/>
      <c r="M52" s="19"/>
    </row>
    <row r="53" spans="1:13" ht="15.75" x14ac:dyDescent="0.25">
      <c r="A53" s="16" t="s">
        <v>29</v>
      </c>
      <c r="B53" s="14">
        <f t="shared" si="4"/>
        <v>0</v>
      </c>
      <c r="C53" s="17"/>
      <c r="D53" s="17"/>
      <c r="E53" s="14">
        <f t="shared" si="5"/>
        <v>0</v>
      </c>
      <c r="F53" s="17"/>
      <c r="G53" s="17"/>
      <c r="H53" s="14">
        <f t="shared" si="6"/>
        <v>0</v>
      </c>
      <c r="I53" s="17"/>
      <c r="J53" s="17"/>
      <c r="K53" s="14">
        <f t="shared" si="7"/>
        <v>0</v>
      </c>
      <c r="L53" s="17"/>
      <c r="M53" s="19"/>
    </row>
    <row r="54" spans="1:13" ht="15.75" x14ac:dyDescent="0.25">
      <c r="A54" s="16" t="s">
        <v>40</v>
      </c>
      <c r="B54" s="14">
        <f t="shared" si="4"/>
        <v>0</v>
      </c>
      <c r="C54" s="17"/>
      <c r="D54" s="17"/>
      <c r="E54" s="14">
        <f t="shared" si="5"/>
        <v>0</v>
      </c>
      <c r="F54" s="17"/>
      <c r="G54" s="17"/>
      <c r="H54" s="14">
        <f t="shared" si="6"/>
        <v>0</v>
      </c>
      <c r="I54" s="17"/>
      <c r="J54" s="17"/>
      <c r="K54" s="14">
        <f t="shared" si="7"/>
        <v>0</v>
      </c>
      <c r="L54" s="17"/>
      <c r="M54" s="19"/>
    </row>
    <row r="55" spans="1:13" ht="15.75" x14ac:dyDescent="0.25">
      <c r="A55" s="21" t="s">
        <v>41</v>
      </c>
      <c r="B55" s="14">
        <f t="shared" si="4"/>
        <v>0</v>
      </c>
      <c r="C55" s="17"/>
      <c r="D55" s="17"/>
      <c r="E55" s="14">
        <f t="shared" si="5"/>
        <v>0</v>
      </c>
      <c r="F55" s="17"/>
      <c r="G55" s="17"/>
      <c r="H55" s="14">
        <f t="shared" si="6"/>
        <v>0</v>
      </c>
      <c r="I55" s="17"/>
      <c r="J55" s="17"/>
      <c r="K55" s="14">
        <f t="shared" si="7"/>
        <v>0</v>
      </c>
      <c r="L55" s="17"/>
      <c r="M55" s="19"/>
    </row>
    <row r="56" spans="1:13" ht="16.5" thickBot="1" x14ac:dyDescent="0.3">
      <c r="A56" s="22" t="s">
        <v>42</v>
      </c>
      <c r="B56" s="23">
        <f t="shared" si="4"/>
        <v>0</v>
      </c>
      <c r="C56" s="23">
        <f>+C50+C51+C55</f>
        <v>0</v>
      </c>
      <c r="D56" s="23">
        <f>+D51+D55</f>
        <v>0</v>
      </c>
      <c r="E56" s="23">
        <f t="shared" si="5"/>
        <v>0</v>
      </c>
      <c r="F56" s="23">
        <f>+F50+F51+F55</f>
        <v>0</v>
      </c>
      <c r="G56" s="23">
        <f>+G51+G55</f>
        <v>0</v>
      </c>
      <c r="H56" s="23">
        <f t="shared" si="6"/>
        <v>0</v>
      </c>
      <c r="I56" s="23">
        <f>+I50+I51+I55</f>
        <v>0</v>
      </c>
      <c r="J56" s="23">
        <f>+J51+J55</f>
        <v>0</v>
      </c>
      <c r="K56" s="23">
        <f t="shared" si="7"/>
        <v>0</v>
      </c>
      <c r="L56" s="23">
        <f>+L50+L51+L55</f>
        <v>0</v>
      </c>
      <c r="M56" s="24">
        <f>+M51+M55</f>
        <v>0</v>
      </c>
    </row>
    <row r="57" spans="1:13" ht="15.75" x14ac:dyDescent="0.25">
      <c r="A57" s="40" t="s">
        <v>44</v>
      </c>
      <c r="B57" s="41"/>
      <c r="C57" s="41"/>
      <c r="D57" s="41"/>
      <c r="E57" s="41"/>
      <c r="F57" s="41"/>
      <c r="G57" s="41"/>
      <c r="H57" s="41"/>
      <c r="I57" s="41"/>
      <c r="J57" s="41"/>
      <c r="K57" s="41"/>
      <c r="L57" s="41"/>
      <c r="M57" s="42"/>
    </row>
    <row r="58" spans="1:13" ht="15.75" x14ac:dyDescent="0.25">
      <c r="A58" s="3" t="s">
        <v>17</v>
      </c>
      <c r="B58" s="7">
        <f>+C58</f>
        <v>3755938</v>
      </c>
      <c r="C58" s="7">
        <f>+C50+C9</f>
        <v>3755938</v>
      </c>
      <c r="D58" s="8" t="s">
        <v>18</v>
      </c>
      <c r="E58" s="7">
        <f>+F58</f>
        <v>1593217</v>
      </c>
      <c r="F58" s="7">
        <f>+F50+F9</f>
        <v>1593217</v>
      </c>
      <c r="G58" s="8" t="s">
        <v>18</v>
      </c>
      <c r="H58" s="7">
        <f>+I58</f>
        <v>878902</v>
      </c>
      <c r="I58" s="7">
        <f>+I50+I9</f>
        <v>878902</v>
      </c>
      <c r="J58" s="8" t="s">
        <v>18</v>
      </c>
      <c r="K58" s="7">
        <f>+L58</f>
        <v>135965</v>
      </c>
      <c r="L58" s="7">
        <f>+L50+L9</f>
        <v>135965</v>
      </c>
      <c r="M58" s="9" t="s">
        <v>18</v>
      </c>
    </row>
    <row r="59" spans="1:13" ht="15.75" x14ac:dyDescent="0.25">
      <c r="A59" s="10" t="s">
        <v>19</v>
      </c>
      <c r="B59" s="11">
        <f t="shared" ref="B59:B64" si="8">+C59+D59</f>
        <v>-2162721</v>
      </c>
      <c r="C59" s="11">
        <f>+C51+C10</f>
        <v>-2162721</v>
      </c>
      <c r="D59" s="11">
        <f>+D51+D10</f>
        <v>0</v>
      </c>
      <c r="E59" s="11">
        <f t="shared" ref="E59:E64" si="9">+F59+G59</f>
        <v>-714315</v>
      </c>
      <c r="F59" s="11">
        <f>+F51+F10</f>
        <v>-714315</v>
      </c>
      <c r="G59" s="11">
        <f>+G51+G10</f>
        <v>0</v>
      </c>
      <c r="H59" s="11">
        <f t="shared" ref="H59:H64" si="10">+I59+J59</f>
        <v>-742937</v>
      </c>
      <c r="I59" s="11">
        <f>+I51+I10</f>
        <v>-742937</v>
      </c>
      <c r="J59" s="11">
        <f>+J51+J10</f>
        <v>0</v>
      </c>
      <c r="K59" s="11">
        <f t="shared" ref="K59:K64" si="11">+L59+M59</f>
        <v>-42937</v>
      </c>
      <c r="L59" s="11">
        <f>+L51+L10</f>
        <v>-42937</v>
      </c>
      <c r="M59" s="12">
        <f>+M51+M10</f>
        <v>0</v>
      </c>
    </row>
    <row r="60" spans="1:13" ht="15.75" x14ac:dyDescent="0.25">
      <c r="A60" s="10" t="s">
        <v>45</v>
      </c>
      <c r="B60" s="11">
        <f t="shared" si="8"/>
        <v>193217</v>
      </c>
      <c r="C60" s="11">
        <f t="shared" ref="C60:D62" si="12">+C12+C16+C20+C24+C28+C32+C36+C40+C44+C52</f>
        <v>193217</v>
      </c>
      <c r="D60" s="11">
        <f t="shared" si="12"/>
        <v>0</v>
      </c>
      <c r="E60" s="11">
        <f t="shared" si="9"/>
        <v>0</v>
      </c>
      <c r="F60" s="11">
        <f t="shared" ref="F60:G62" si="13">+F12+F16+F20+F24+F28+F32+F36+F40+F44+F52</f>
        <v>0</v>
      </c>
      <c r="G60" s="11">
        <f t="shared" si="13"/>
        <v>0</v>
      </c>
      <c r="H60" s="11">
        <f t="shared" si="10"/>
        <v>0</v>
      </c>
      <c r="I60" s="11">
        <f t="shared" ref="I60:J62" si="14">+I12+I16+I20+I24+I28+I32+I36+I40+I44+I52</f>
        <v>0</v>
      </c>
      <c r="J60" s="11">
        <f t="shared" si="14"/>
        <v>0</v>
      </c>
      <c r="K60" s="11">
        <f t="shared" si="11"/>
        <v>0</v>
      </c>
      <c r="L60" s="11">
        <f t="shared" ref="L60:M62" si="15">+L12+L16+L20+L24+L28+L32+L36+L40+L44+L52</f>
        <v>0</v>
      </c>
      <c r="M60" s="12">
        <f t="shared" si="15"/>
        <v>0</v>
      </c>
    </row>
    <row r="61" spans="1:13" ht="15.75" x14ac:dyDescent="0.25">
      <c r="A61" s="10" t="s">
        <v>46</v>
      </c>
      <c r="B61" s="11">
        <f t="shared" si="8"/>
        <v>2355938</v>
      </c>
      <c r="C61" s="11">
        <f t="shared" si="12"/>
        <v>2355938</v>
      </c>
      <c r="D61" s="11">
        <f t="shared" si="12"/>
        <v>0</v>
      </c>
      <c r="E61" s="11">
        <f t="shared" si="9"/>
        <v>714315</v>
      </c>
      <c r="F61" s="11">
        <f t="shared" si="13"/>
        <v>714315</v>
      </c>
      <c r="G61" s="11">
        <f t="shared" si="13"/>
        <v>0</v>
      </c>
      <c r="H61" s="11">
        <f t="shared" si="10"/>
        <v>742937</v>
      </c>
      <c r="I61" s="11">
        <f t="shared" si="14"/>
        <v>742937</v>
      </c>
      <c r="J61" s="11">
        <f t="shared" si="14"/>
        <v>0</v>
      </c>
      <c r="K61" s="11">
        <f t="shared" si="11"/>
        <v>42937</v>
      </c>
      <c r="L61" s="11">
        <f t="shared" si="15"/>
        <v>42937</v>
      </c>
      <c r="M61" s="12">
        <f t="shared" si="15"/>
        <v>0</v>
      </c>
    </row>
    <row r="62" spans="1:13" ht="15.75" x14ac:dyDescent="0.25">
      <c r="A62" s="10" t="s">
        <v>47</v>
      </c>
      <c r="B62" s="11">
        <f t="shared" si="8"/>
        <v>100403</v>
      </c>
      <c r="C62" s="11">
        <f t="shared" si="12"/>
        <v>100403</v>
      </c>
      <c r="D62" s="11">
        <f t="shared" si="12"/>
        <v>0</v>
      </c>
      <c r="E62" s="11">
        <f t="shared" si="9"/>
        <v>37000</v>
      </c>
      <c r="F62" s="11">
        <f t="shared" si="13"/>
        <v>37000</v>
      </c>
      <c r="G62" s="11">
        <f t="shared" si="13"/>
        <v>0</v>
      </c>
      <c r="H62" s="11">
        <f t="shared" si="10"/>
        <v>22000</v>
      </c>
      <c r="I62" s="11">
        <f t="shared" si="14"/>
        <v>22000</v>
      </c>
      <c r="J62" s="11">
        <f t="shared" si="14"/>
        <v>0</v>
      </c>
      <c r="K62" s="11">
        <f t="shared" si="11"/>
        <v>2000</v>
      </c>
      <c r="L62" s="11">
        <f t="shared" si="15"/>
        <v>2000</v>
      </c>
      <c r="M62" s="12">
        <f t="shared" si="15"/>
        <v>0</v>
      </c>
    </row>
    <row r="63" spans="1:13" ht="16.5" thickBot="1" x14ac:dyDescent="0.3">
      <c r="A63" s="10" t="s">
        <v>48</v>
      </c>
      <c r="B63" s="30">
        <f t="shared" si="8"/>
        <v>0</v>
      </c>
      <c r="C63" s="11">
        <f>+C47+C55</f>
        <v>0</v>
      </c>
      <c r="D63" s="11">
        <f>+D47+D55</f>
        <v>0</v>
      </c>
      <c r="E63" s="30">
        <f t="shared" si="9"/>
        <v>0</v>
      </c>
      <c r="F63" s="11">
        <f>+F47+F55</f>
        <v>0</v>
      </c>
      <c r="G63" s="11">
        <f>+G47+G55</f>
        <v>0</v>
      </c>
      <c r="H63" s="30">
        <f t="shared" si="10"/>
        <v>0</v>
      </c>
      <c r="I63" s="11">
        <f>+I47+I55</f>
        <v>0</v>
      </c>
      <c r="J63" s="11">
        <f>+J47+J55</f>
        <v>0</v>
      </c>
      <c r="K63" s="30">
        <f t="shared" si="11"/>
        <v>0</v>
      </c>
      <c r="L63" s="11">
        <f>+L47+L55</f>
        <v>0</v>
      </c>
      <c r="M63" s="12">
        <f>+M47+M55</f>
        <v>0</v>
      </c>
    </row>
    <row r="64" spans="1:13" ht="16.5" thickBot="1" x14ac:dyDescent="0.3">
      <c r="A64" s="31" t="s">
        <v>49</v>
      </c>
      <c r="B64" s="27">
        <f t="shared" si="8"/>
        <v>1593217</v>
      </c>
      <c r="C64" s="32">
        <f>+C58+C59+C63</f>
        <v>1593217</v>
      </c>
      <c r="D64" s="33">
        <f>+D59+D63</f>
        <v>0</v>
      </c>
      <c r="E64" s="27">
        <f t="shared" si="9"/>
        <v>878902</v>
      </c>
      <c r="F64" s="32">
        <f>+F58+F59+F63</f>
        <v>878902</v>
      </c>
      <c r="G64" s="33">
        <f>+G59+G63</f>
        <v>0</v>
      </c>
      <c r="H64" s="27">
        <f t="shared" si="10"/>
        <v>135965</v>
      </c>
      <c r="I64" s="32">
        <f>+I58+I59+I63</f>
        <v>135965</v>
      </c>
      <c r="J64" s="33">
        <f>+J59+J63</f>
        <v>0</v>
      </c>
      <c r="K64" s="27">
        <f t="shared" si="11"/>
        <v>93028</v>
      </c>
      <c r="L64" s="32">
        <f>+L58+L59+L63</f>
        <v>93028</v>
      </c>
      <c r="M64" s="34">
        <f>+M59+M63</f>
        <v>0</v>
      </c>
    </row>
    <row r="65" spans="1:13" ht="15.75" x14ac:dyDescent="0.25">
      <c r="A65" s="40" t="s">
        <v>50</v>
      </c>
      <c r="B65" s="41"/>
      <c r="C65" s="41"/>
      <c r="D65" s="41"/>
      <c r="E65" s="41"/>
      <c r="F65" s="41"/>
      <c r="G65" s="41"/>
      <c r="H65" s="41"/>
      <c r="I65" s="41"/>
      <c r="J65" s="41"/>
      <c r="K65" s="41"/>
      <c r="L65" s="41"/>
      <c r="M65" s="42"/>
    </row>
    <row r="66" spans="1:13" ht="15.75" x14ac:dyDescent="0.25">
      <c r="A66" s="3" t="s">
        <v>17</v>
      </c>
      <c r="B66" s="7">
        <f>+C66</f>
        <v>3755938</v>
      </c>
      <c r="C66" s="7">
        <f>+C9</f>
        <v>3755938</v>
      </c>
      <c r="D66" s="8" t="s">
        <v>18</v>
      </c>
      <c r="E66" s="7">
        <f>+F66</f>
        <v>1593217</v>
      </c>
      <c r="F66" s="7">
        <f>+F9</f>
        <v>1593217</v>
      </c>
      <c r="G66" s="8" t="s">
        <v>18</v>
      </c>
      <c r="H66" s="7">
        <f>+I66</f>
        <v>878902</v>
      </c>
      <c r="I66" s="7">
        <f>+I9</f>
        <v>878902</v>
      </c>
      <c r="J66" s="8" t="s">
        <v>18</v>
      </c>
      <c r="K66" s="7">
        <f>+L66</f>
        <v>135965</v>
      </c>
      <c r="L66" s="7">
        <f>+L9</f>
        <v>135965</v>
      </c>
      <c r="M66" s="9" t="s">
        <v>18</v>
      </c>
    </row>
    <row r="67" spans="1:13" ht="15.75" x14ac:dyDescent="0.25">
      <c r="A67" s="10" t="s">
        <v>19</v>
      </c>
      <c r="B67" s="11">
        <f t="shared" ref="B67:B72" si="16">+C67+D67</f>
        <v>-2162721</v>
      </c>
      <c r="C67" s="11">
        <f>+C10</f>
        <v>-2162721</v>
      </c>
      <c r="D67" s="11">
        <f>+D10</f>
        <v>0</v>
      </c>
      <c r="E67" s="11">
        <f t="shared" ref="E67:E72" si="17">+F67+G67</f>
        <v>-714315</v>
      </c>
      <c r="F67" s="11">
        <f>+F10</f>
        <v>-714315</v>
      </c>
      <c r="G67" s="11">
        <f>+G10</f>
        <v>0</v>
      </c>
      <c r="H67" s="11">
        <f t="shared" ref="H67:H72" si="18">+I67+J67</f>
        <v>-742937</v>
      </c>
      <c r="I67" s="11">
        <f>+I10</f>
        <v>-742937</v>
      </c>
      <c r="J67" s="11">
        <f>+J10</f>
        <v>0</v>
      </c>
      <c r="K67" s="11">
        <f t="shared" ref="K67:K72" si="19">+L67+M67</f>
        <v>-42937</v>
      </c>
      <c r="L67" s="11">
        <f>+L10</f>
        <v>-42937</v>
      </c>
      <c r="M67" s="12">
        <f>+M10</f>
        <v>0</v>
      </c>
    </row>
    <row r="68" spans="1:13" ht="15.75" x14ac:dyDescent="0.25">
      <c r="A68" s="10" t="s">
        <v>45</v>
      </c>
      <c r="B68" s="11">
        <f t="shared" si="16"/>
        <v>193217</v>
      </c>
      <c r="C68" s="11">
        <f t="shared" ref="C68:D70" si="20">+C12+C16+C20+C24+C28+C32+C36+C40+C44</f>
        <v>193217</v>
      </c>
      <c r="D68" s="11">
        <f t="shared" si="20"/>
        <v>0</v>
      </c>
      <c r="E68" s="11">
        <f t="shared" si="17"/>
        <v>0</v>
      </c>
      <c r="F68" s="11">
        <f t="shared" ref="F68:G70" si="21">+F12+F16+F20+F24+F28+F32+F36+F40+F44</f>
        <v>0</v>
      </c>
      <c r="G68" s="11">
        <f t="shared" si="21"/>
        <v>0</v>
      </c>
      <c r="H68" s="11">
        <f t="shared" si="18"/>
        <v>0</v>
      </c>
      <c r="I68" s="11">
        <f t="shared" ref="I68:J70" si="22">+I12+I16+I20+I24+I28+I32+I36+I40+I44</f>
        <v>0</v>
      </c>
      <c r="J68" s="11">
        <f t="shared" si="22"/>
        <v>0</v>
      </c>
      <c r="K68" s="11">
        <f t="shared" si="19"/>
        <v>0</v>
      </c>
      <c r="L68" s="11">
        <f t="shared" ref="L68:M70" si="23">+L12+L16+L20+L24+L28+L32+L36+L40+L44</f>
        <v>0</v>
      </c>
      <c r="M68" s="11">
        <f t="shared" si="23"/>
        <v>0</v>
      </c>
    </row>
    <row r="69" spans="1:13" ht="15.75" x14ac:dyDescent="0.25">
      <c r="A69" s="10" t="s">
        <v>46</v>
      </c>
      <c r="B69" s="11">
        <f t="shared" si="16"/>
        <v>2355938</v>
      </c>
      <c r="C69" s="11">
        <f t="shared" si="20"/>
        <v>2355938</v>
      </c>
      <c r="D69" s="11">
        <f t="shared" si="20"/>
        <v>0</v>
      </c>
      <c r="E69" s="11">
        <f t="shared" si="17"/>
        <v>714315</v>
      </c>
      <c r="F69" s="11">
        <f t="shared" si="21"/>
        <v>714315</v>
      </c>
      <c r="G69" s="11">
        <f t="shared" si="21"/>
        <v>0</v>
      </c>
      <c r="H69" s="11">
        <f t="shared" si="18"/>
        <v>742937</v>
      </c>
      <c r="I69" s="11">
        <f t="shared" si="22"/>
        <v>742937</v>
      </c>
      <c r="J69" s="11">
        <f t="shared" si="22"/>
        <v>0</v>
      </c>
      <c r="K69" s="11">
        <f t="shared" si="19"/>
        <v>42937</v>
      </c>
      <c r="L69" s="11">
        <f t="shared" si="23"/>
        <v>42937</v>
      </c>
      <c r="M69" s="11">
        <f t="shared" si="23"/>
        <v>0</v>
      </c>
    </row>
    <row r="70" spans="1:13" ht="15.75" x14ac:dyDescent="0.25">
      <c r="A70" s="10" t="s">
        <v>47</v>
      </c>
      <c r="B70" s="11">
        <f t="shared" si="16"/>
        <v>100403</v>
      </c>
      <c r="C70" s="11">
        <f t="shared" si="20"/>
        <v>100403</v>
      </c>
      <c r="D70" s="11">
        <f t="shared" si="20"/>
        <v>0</v>
      </c>
      <c r="E70" s="11">
        <f t="shared" si="17"/>
        <v>37000</v>
      </c>
      <c r="F70" s="11">
        <f t="shared" si="21"/>
        <v>37000</v>
      </c>
      <c r="G70" s="11">
        <f t="shared" si="21"/>
        <v>0</v>
      </c>
      <c r="H70" s="11">
        <f t="shared" si="18"/>
        <v>22000</v>
      </c>
      <c r="I70" s="11">
        <f t="shared" si="22"/>
        <v>22000</v>
      </c>
      <c r="J70" s="11">
        <f t="shared" si="22"/>
        <v>0</v>
      </c>
      <c r="K70" s="11">
        <f t="shared" si="19"/>
        <v>2000</v>
      </c>
      <c r="L70" s="11">
        <f t="shared" si="23"/>
        <v>2000</v>
      </c>
      <c r="M70" s="11">
        <f t="shared" si="23"/>
        <v>0</v>
      </c>
    </row>
    <row r="71" spans="1:13" ht="16.5" thickBot="1" x14ac:dyDescent="0.3">
      <c r="A71" s="10" t="s">
        <v>48</v>
      </c>
      <c r="B71" s="30">
        <f t="shared" si="16"/>
        <v>0</v>
      </c>
      <c r="C71" s="11">
        <f>+C47</f>
        <v>0</v>
      </c>
      <c r="D71" s="11">
        <f>+D47</f>
        <v>0</v>
      </c>
      <c r="E71" s="30">
        <f t="shared" si="17"/>
        <v>0</v>
      </c>
      <c r="F71" s="11">
        <f>+F47</f>
        <v>0</v>
      </c>
      <c r="G71" s="11">
        <f>+G47</f>
        <v>0</v>
      </c>
      <c r="H71" s="30">
        <f t="shared" si="18"/>
        <v>0</v>
      </c>
      <c r="I71" s="11">
        <f>+I47</f>
        <v>0</v>
      </c>
      <c r="J71" s="11">
        <f>+J47</f>
        <v>0</v>
      </c>
      <c r="K71" s="30">
        <f t="shared" si="19"/>
        <v>0</v>
      </c>
      <c r="L71" s="11">
        <f>+L47</f>
        <v>0</v>
      </c>
      <c r="M71" s="12">
        <f>+M47</f>
        <v>0</v>
      </c>
    </row>
    <row r="72" spans="1:13" ht="16.5" thickBot="1" x14ac:dyDescent="0.3">
      <c r="A72" s="31" t="s">
        <v>49</v>
      </c>
      <c r="B72" s="27">
        <f t="shared" si="16"/>
        <v>1593217</v>
      </c>
      <c r="C72" s="32">
        <f>+C66+C67+C71</f>
        <v>1593217</v>
      </c>
      <c r="D72" s="33">
        <f>+D67+D71</f>
        <v>0</v>
      </c>
      <c r="E72" s="27">
        <f t="shared" si="17"/>
        <v>878902</v>
      </c>
      <c r="F72" s="32">
        <f>+F66+F67+F71</f>
        <v>878902</v>
      </c>
      <c r="G72" s="33">
        <f>+G67+G71</f>
        <v>0</v>
      </c>
      <c r="H72" s="27">
        <f t="shared" si="18"/>
        <v>135965</v>
      </c>
      <c r="I72" s="32">
        <f>+I66+I67+I71</f>
        <v>135965</v>
      </c>
      <c r="J72" s="33">
        <f>+J67+J71</f>
        <v>0</v>
      </c>
      <c r="K72" s="27">
        <f t="shared" si="19"/>
        <v>93028</v>
      </c>
      <c r="L72" s="32">
        <f>+L66+L67+L71</f>
        <v>93028</v>
      </c>
      <c r="M72" s="34">
        <f>+M67+M71</f>
        <v>0</v>
      </c>
    </row>
  </sheetData>
  <mergeCells count="15">
    <mergeCell ref="A8:M8"/>
    <mergeCell ref="A49:M49"/>
    <mergeCell ref="A57:M57"/>
    <mergeCell ref="A65:M65"/>
    <mergeCell ref="A2:M2"/>
    <mergeCell ref="A3:M3"/>
    <mergeCell ref="A6:A7"/>
    <mergeCell ref="B6:B7"/>
    <mergeCell ref="C6:D6"/>
    <mergeCell ref="E6:E7"/>
    <mergeCell ref="F6:G6"/>
    <mergeCell ref="H6:H7"/>
    <mergeCell ref="I6:J6"/>
    <mergeCell ref="K6:K7"/>
    <mergeCell ref="L6:M6"/>
  </mergeCells>
  <conditionalFormatting sqref="B56">
    <cfRule type="cellIs" dxfId="68" priority="69" operator="lessThan">
      <formula>0</formula>
    </cfRule>
  </conditionalFormatting>
  <conditionalFormatting sqref="B48">
    <cfRule type="cellIs" dxfId="67" priority="68" operator="lessThan">
      <formula>0</formula>
    </cfRule>
  </conditionalFormatting>
  <conditionalFormatting sqref="B64">
    <cfRule type="cellIs" dxfId="66" priority="67" operator="lessThan">
      <formula>0</formula>
    </cfRule>
  </conditionalFormatting>
  <conditionalFormatting sqref="I9">
    <cfRule type="cellIs" dxfId="65" priority="66" operator="lessThan">
      <formula>0</formula>
    </cfRule>
  </conditionalFormatting>
  <conditionalFormatting sqref="F9">
    <cfRule type="cellIs" dxfId="64" priority="65" operator="lessThan">
      <formula>0</formula>
    </cfRule>
  </conditionalFormatting>
  <conditionalFormatting sqref="L9">
    <cfRule type="cellIs" dxfId="63" priority="64" operator="lessThan">
      <formula>0</formula>
    </cfRule>
  </conditionalFormatting>
  <conditionalFormatting sqref="C56">
    <cfRule type="cellIs" dxfId="62" priority="61" operator="lessThan">
      <formula>0</formula>
    </cfRule>
  </conditionalFormatting>
  <conditionalFormatting sqref="D56">
    <cfRule type="cellIs" dxfId="61" priority="60" operator="lessThan">
      <formula>0</formula>
    </cfRule>
  </conditionalFormatting>
  <conditionalFormatting sqref="B58 B56 B9:D9 B50:D50 F58:G58 F9:G9 I9:J9 L9:M9 F50:G50 I50:J50 L50:M50 I58:J58 L58:M58">
    <cfRule type="cellIs" dxfId="60" priority="63" operator="lessThan">
      <formula>0</formula>
    </cfRule>
  </conditionalFormatting>
  <conditionalFormatting sqref="C48:D48">
    <cfRule type="cellIs" dxfId="59" priority="62" operator="lessThan">
      <formula>0</formula>
    </cfRule>
  </conditionalFormatting>
  <conditionalFormatting sqref="C56:D56">
    <cfRule type="cellIs" dxfId="58" priority="59" operator="lessThan">
      <formula>0</formula>
    </cfRule>
  </conditionalFormatting>
  <conditionalFormatting sqref="C58:D58">
    <cfRule type="cellIs" dxfId="57" priority="58" operator="lessThan">
      <formula>0</formula>
    </cfRule>
  </conditionalFormatting>
  <conditionalFormatting sqref="M64">
    <cfRule type="cellIs" dxfId="56" priority="53" operator="lessThan">
      <formula>0</formula>
    </cfRule>
  </conditionalFormatting>
  <conditionalFormatting sqref="I48:J48">
    <cfRule type="cellIs" dxfId="55" priority="56" operator="lessThan">
      <formula>0</formula>
    </cfRule>
  </conditionalFormatting>
  <conditionalFormatting sqref="F48:G48">
    <cfRule type="cellIs" dxfId="54" priority="57" operator="lessThan">
      <formula>0</formula>
    </cfRule>
  </conditionalFormatting>
  <conditionalFormatting sqref="L48:M48">
    <cfRule type="cellIs" dxfId="53" priority="55" operator="lessThan">
      <formula>0</formula>
    </cfRule>
  </conditionalFormatting>
  <conditionalFormatting sqref="J64">
    <cfRule type="cellIs" dxfId="52" priority="52" operator="lessThan">
      <formula>0</formula>
    </cfRule>
  </conditionalFormatting>
  <conditionalFormatting sqref="G64">
    <cfRule type="cellIs" dxfId="51" priority="51" operator="lessThan">
      <formula>0</formula>
    </cfRule>
  </conditionalFormatting>
  <conditionalFormatting sqref="D64">
    <cfRule type="cellIs" dxfId="50" priority="50" operator="lessThan">
      <formula>0</formula>
    </cfRule>
  </conditionalFormatting>
  <conditionalFormatting sqref="E48">
    <cfRule type="cellIs" dxfId="49" priority="49" operator="lessThan">
      <formula>0</formula>
    </cfRule>
  </conditionalFormatting>
  <conditionalFormatting sqref="C64 L64 I64 F64">
    <cfRule type="cellIs" dxfId="48" priority="54" operator="lessThan">
      <formula>0</formula>
    </cfRule>
  </conditionalFormatting>
  <conditionalFormatting sqref="E9">
    <cfRule type="cellIs" dxfId="47" priority="48" operator="lessThan">
      <formula>0</formula>
    </cfRule>
  </conditionalFormatting>
  <conditionalFormatting sqref="H48">
    <cfRule type="cellIs" dxfId="46" priority="47" operator="lessThan">
      <formula>0</formula>
    </cfRule>
  </conditionalFormatting>
  <conditionalFormatting sqref="H9">
    <cfRule type="cellIs" dxfId="45" priority="46" operator="lessThan">
      <formula>0</formula>
    </cfRule>
  </conditionalFormatting>
  <conditionalFormatting sqref="K48">
    <cfRule type="cellIs" dxfId="44" priority="45" operator="lessThan">
      <formula>0</formula>
    </cfRule>
  </conditionalFormatting>
  <conditionalFormatting sqref="K9">
    <cfRule type="cellIs" dxfId="43" priority="44" operator="lessThan">
      <formula>0</formula>
    </cfRule>
  </conditionalFormatting>
  <conditionalFormatting sqref="E56">
    <cfRule type="cellIs" dxfId="42" priority="43" operator="lessThan">
      <formula>0</formula>
    </cfRule>
  </conditionalFormatting>
  <conditionalFormatting sqref="E56 E50">
    <cfRule type="cellIs" dxfId="41" priority="42" operator="lessThan">
      <formula>0</formula>
    </cfRule>
  </conditionalFormatting>
  <conditionalFormatting sqref="H56">
    <cfRule type="cellIs" dxfId="40" priority="41" operator="lessThan">
      <formula>0</formula>
    </cfRule>
  </conditionalFormatting>
  <conditionalFormatting sqref="H56 H50">
    <cfRule type="cellIs" dxfId="39" priority="40" operator="lessThan">
      <formula>0</formula>
    </cfRule>
  </conditionalFormatting>
  <conditionalFormatting sqref="K56">
    <cfRule type="cellIs" dxfId="38" priority="39" operator="lessThan">
      <formula>0</formula>
    </cfRule>
  </conditionalFormatting>
  <conditionalFormatting sqref="K56 K50">
    <cfRule type="cellIs" dxfId="37" priority="38" operator="lessThan">
      <formula>0</formula>
    </cfRule>
  </conditionalFormatting>
  <conditionalFormatting sqref="E64">
    <cfRule type="cellIs" dxfId="36" priority="37" operator="lessThan">
      <formula>0</formula>
    </cfRule>
  </conditionalFormatting>
  <conditionalFormatting sqref="E58">
    <cfRule type="cellIs" dxfId="35" priority="36" operator="lessThan">
      <formula>0</formula>
    </cfRule>
  </conditionalFormatting>
  <conditionalFormatting sqref="H64">
    <cfRule type="cellIs" dxfId="34" priority="35" operator="lessThan">
      <formula>0</formula>
    </cfRule>
  </conditionalFormatting>
  <conditionalFormatting sqref="H58">
    <cfRule type="cellIs" dxfId="33" priority="34" operator="lessThan">
      <formula>0</formula>
    </cfRule>
  </conditionalFormatting>
  <conditionalFormatting sqref="K64">
    <cfRule type="cellIs" dxfId="32" priority="33" operator="lessThan">
      <formula>0</formula>
    </cfRule>
  </conditionalFormatting>
  <conditionalFormatting sqref="K58">
    <cfRule type="cellIs" dxfId="31" priority="32" operator="lessThan">
      <formula>0</formula>
    </cfRule>
  </conditionalFormatting>
  <conditionalFormatting sqref="F56">
    <cfRule type="cellIs" dxfId="30" priority="31" operator="lessThan">
      <formula>0</formula>
    </cfRule>
  </conditionalFormatting>
  <conditionalFormatting sqref="G56">
    <cfRule type="cellIs" dxfId="29" priority="30" operator="lessThan">
      <formula>0</formula>
    </cfRule>
  </conditionalFormatting>
  <conditionalFormatting sqref="F56:G56">
    <cfRule type="cellIs" dxfId="28" priority="29" operator="lessThan">
      <formula>0</formula>
    </cfRule>
  </conditionalFormatting>
  <conditionalFormatting sqref="I56">
    <cfRule type="cellIs" dxfId="27" priority="28" operator="lessThan">
      <formula>0</formula>
    </cfRule>
  </conditionalFormatting>
  <conditionalFormatting sqref="J56">
    <cfRule type="cellIs" dxfId="26" priority="27" operator="lessThan">
      <formula>0</formula>
    </cfRule>
  </conditionalFormatting>
  <conditionalFormatting sqref="I56:J56">
    <cfRule type="cellIs" dxfId="25" priority="26" operator="lessThan">
      <formula>0</formula>
    </cfRule>
  </conditionalFormatting>
  <conditionalFormatting sqref="L56">
    <cfRule type="cellIs" dxfId="24" priority="25" operator="lessThan">
      <formula>0</formula>
    </cfRule>
  </conditionalFormatting>
  <conditionalFormatting sqref="M56">
    <cfRule type="cellIs" dxfId="23" priority="24" operator="lessThan">
      <formula>0</formula>
    </cfRule>
  </conditionalFormatting>
  <conditionalFormatting sqref="L56:M56">
    <cfRule type="cellIs" dxfId="22" priority="23" operator="lessThan">
      <formula>0</formula>
    </cfRule>
  </conditionalFormatting>
  <conditionalFormatting sqref="D11 D15 D19 D23 D27 D31 D35 D39 D43 G43 G39 G35 G31 G27 G23 G19 G15 G11 J11 J15 J19 J23 J27 J31 J35 J39 J43 M43 M39 M35 M31 M27 M23 M19 M15 M11">
    <cfRule type="cellIs" dxfId="21" priority="22" operator="lessThan">
      <formula>0</formula>
    </cfRule>
  </conditionalFormatting>
  <conditionalFormatting sqref="D51 G51 J51 M51">
    <cfRule type="cellIs" dxfId="20" priority="21" operator="lessThan">
      <formula>0</formula>
    </cfRule>
  </conditionalFormatting>
  <conditionalFormatting sqref="B72">
    <cfRule type="cellIs" dxfId="19" priority="20" operator="lessThan">
      <formula>0</formula>
    </cfRule>
  </conditionalFormatting>
  <conditionalFormatting sqref="B66">
    <cfRule type="cellIs" dxfId="18" priority="19" operator="lessThan">
      <formula>0</formula>
    </cfRule>
  </conditionalFormatting>
  <conditionalFormatting sqref="C66:D66">
    <cfRule type="cellIs" dxfId="17" priority="18" operator="lessThan">
      <formula>0</formula>
    </cfRule>
  </conditionalFormatting>
  <conditionalFormatting sqref="D72">
    <cfRule type="cellIs" dxfId="16" priority="16" operator="lessThan">
      <formula>0</formula>
    </cfRule>
  </conditionalFormatting>
  <conditionalFormatting sqref="H66">
    <cfRule type="cellIs" dxfId="15" priority="12" operator="lessThan">
      <formula>0</formula>
    </cfRule>
  </conditionalFormatting>
  <conditionalFormatting sqref="F72">
    <cfRule type="cellIs" dxfId="14" priority="8" operator="lessThan">
      <formula>0</formula>
    </cfRule>
  </conditionalFormatting>
  <conditionalFormatting sqref="C72">
    <cfRule type="cellIs" dxfId="13" priority="17" operator="lessThan">
      <formula>0</formula>
    </cfRule>
  </conditionalFormatting>
  <conditionalFormatting sqref="E72">
    <cfRule type="cellIs" dxfId="12" priority="15" operator="lessThan">
      <formula>0</formula>
    </cfRule>
  </conditionalFormatting>
  <conditionalFormatting sqref="E66">
    <cfRule type="cellIs" dxfId="11" priority="14" operator="lessThan">
      <formula>0</formula>
    </cfRule>
  </conditionalFormatting>
  <conditionalFormatting sqref="H72">
    <cfRule type="cellIs" dxfId="10" priority="13" operator="lessThan">
      <formula>0</formula>
    </cfRule>
  </conditionalFormatting>
  <conditionalFormatting sqref="K72">
    <cfRule type="cellIs" dxfId="9" priority="11" operator="lessThan">
      <formula>0</formula>
    </cfRule>
  </conditionalFormatting>
  <conditionalFormatting sqref="K66">
    <cfRule type="cellIs" dxfId="8" priority="10" operator="lessThan">
      <formula>0</formula>
    </cfRule>
  </conditionalFormatting>
  <conditionalFormatting sqref="M72">
    <cfRule type="cellIs" dxfId="7" priority="1" operator="lessThan">
      <formula>0</formula>
    </cfRule>
  </conditionalFormatting>
  <conditionalFormatting sqref="F66:G66">
    <cfRule type="cellIs" dxfId="6" priority="9" operator="lessThan">
      <formula>0</formula>
    </cfRule>
  </conditionalFormatting>
  <conditionalFormatting sqref="G72">
    <cfRule type="cellIs" dxfId="5" priority="7" operator="lessThan">
      <formula>0</formula>
    </cfRule>
  </conditionalFormatting>
  <conditionalFormatting sqref="I66:J66">
    <cfRule type="cellIs" dxfId="4" priority="6" operator="lessThan">
      <formula>0</formula>
    </cfRule>
  </conditionalFormatting>
  <conditionalFormatting sqref="J72">
    <cfRule type="cellIs" dxfId="3" priority="4" operator="lessThan">
      <formula>0</formula>
    </cfRule>
  </conditionalFormatting>
  <conditionalFormatting sqref="I72">
    <cfRule type="cellIs" dxfId="2" priority="5" operator="lessThan">
      <formula>0</formula>
    </cfRule>
  </conditionalFormatting>
  <conditionalFormatting sqref="L66:M66">
    <cfRule type="cellIs" dxfId="1" priority="3" operator="lessThan">
      <formula>0</formula>
    </cfRule>
  </conditionalFormatting>
  <conditionalFormatting sqref="L72">
    <cfRule type="cellIs" dxfId="0" priority="2" operator="lessThan">
      <formula>0</formula>
    </cfRule>
  </conditionalFormatting>
  <dataValidations count="2">
    <dataValidation type="whole" operator="greaterThanOrEqual" allowBlank="1" showInputMessage="1" showErrorMessage="1" error="Води до отрицателен размер!" sqref="B9:C9 E9 H9 K9">
      <formula1>0</formula1>
    </dataValidation>
    <dataValidation type="whole" operator="greaterThan" allowBlank="1" showInputMessage="1" showErrorMessage="1" prompt="За целите на справката, въведете цяло положително число!" sqref="L13:M13 L17:M17 L25:M25 L21:M21 L29:M29 L33:M33 I45:J45 L45:M45 I25:J25 I37:J37 I17:J17 I13:J13 F37:G37 C41:D41 F53:G53 I53:J53 F13:G13 F17:G17 F21:G21 F25:G25 F29:G29 F33:G33 L53:M53 L37:M37 F45:G45 I33:J33 I29:J29 I21:J21 C33:D33 C37:D37 C13:D13 C17:D17 C21:D21 C25:D25 C29:D29 C45:D45 I41:J41 F41:G41 L41:M41 C53:D53">
      <formula1>0</formula1>
    </dataValidation>
  </dataValidations>
  <pageMargins left="0.11811023622047245" right="0.11811023622047245" top="0.74803149606299213" bottom="0.35433070866141736" header="0.31496062992125984" footer="0.31496062992125984"/>
  <pageSetup paperSize="9" scale="5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Даниела Николова</dc:creator>
  <cp:lastModifiedBy>Едибе Ахмедова</cp:lastModifiedBy>
  <cp:lastPrinted>2022-03-24T12:41:47Z</cp:lastPrinted>
  <dcterms:created xsi:type="dcterms:W3CDTF">2022-03-24T12:28:03Z</dcterms:created>
  <dcterms:modified xsi:type="dcterms:W3CDTF">2022-09-14T11:22:07Z</dcterms:modified>
</cp:coreProperties>
</file>