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749"/>
  </bookViews>
  <sheets>
    <sheet name="за докладна-прил. 6" sheetId="10" r:id="rId1"/>
    <sheet name="ЗА ДОКЛАДНА-прил.7-" sheetId="9" r:id="rId2"/>
    <sheet name="Лист1" sheetId="11" r:id="rId3"/>
  </sheets>
  <calcPr calcId="145621"/>
</workbook>
</file>

<file path=xl/calcChain.xml><?xml version="1.0" encoding="utf-8"?>
<calcChain xmlns="http://schemas.openxmlformats.org/spreadsheetml/2006/main">
  <c r="L39" i="10" l="1"/>
  <c r="M39" i="10" s="1"/>
  <c r="F39" i="10"/>
  <c r="L38" i="10"/>
  <c r="M38" i="10" s="1"/>
  <c r="F38" i="10"/>
  <c r="M33" i="10"/>
  <c r="L33" i="10"/>
  <c r="F33" i="10"/>
  <c r="L32" i="10"/>
  <c r="M32" i="10" s="1"/>
  <c r="F32" i="10"/>
  <c r="L27" i="10"/>
  <c r="M27" i="10" s="1"/>
  <c r="F27" i="10"/>
  <c r="L26" i="10"/>
  <c r="F26" i="10"/>
  <c r="M26" i="10" s="1"/>
  <c r="M21" i="10"/>
  <c r="L21" i="10"/>
  <c r="F21" i="10"/>
  <c r="L20" i="10"/>
  <c r="M20" i="10" s="1"/>
  <c r="F20" i="10"/>
  <c r="L19" i="10"/>
  <c r="M19" i="10" s="1"/>
  <c r="F19" i="10"/>
  <c r="L14" i="10"/>
  <c r="M14" i="10" s="1"/>
  <c r="F14" i="10"/>
  <c r="M13" i="10"/>
  <c r="L13" i="10"/>
  <c r="F13" i="10"/>
  <c r="L12" i="10"/>
  <c r="M12" i="10" s="1"/>
  <c r="F12" i="10"/>
  <c r="L7" i="10"/>
  <c r="M7" i="10" s="1"/>
  <c r="F7" i="10"/>
  <c r="L6" i="10"/>
  <c r="M6" i="10" s="1"/>
  <c r="F6" i="10"/>
  <c r="L5" i="10"/>
  <c r="F5" i="10"/>
  <c r="M5" i="10" s="1"/>
  <c r="E7" i="9" l="1"/>
  <c r="H7" i="9" l="1"/>
</calcChain>
</file>

<file path=xl/sharedStrings.xml><?xml version="1.0" encoding="utf-8"?>
<sst xmlns="http://schemas.openxmlformats.org/spreadsheetml/2006/main" count="95" uniqueCount="25">
  <si>
    <t>УВЕЛИЧЕНИЕ</t>
  </si>
  <si>
    <t>KW</t>
  </si>
  <si>
    <t>ЛВ./KW</t>
  </si>
  <si>
    <t>КОЕФ. ГОД.ПР.</t>
  </si>
  <si>
    <t>ЕВРО</t>
  </si>
  <si>
    <t>ДАНЪК</t>
  </si>
  <si>
    <t>НАД 74 ДО 110 ВКЛ.</t>
  </si>
  <si>
    <t>НАД 55 ДО 74 ВКЛ.</t>
  </si>
  <si>
    <t>НАД 110 ДО 150 ВКЛ.</t>
  </si>
  <si>
    <t>ДО 55 ВКЛ.</t>
  </si>
  <si>
    <t>НАД 150 ДО 245 ВКЛ.</t>
  </si>
  <si>
    <t>НАД 245 ВКЛ.</t>
  </si>
  <si>
    <t>Облог за 2024 г. към 15.07.2024 г.</t>
  </si>
  <si>
    <t>Вид превозно средство</t>
  </si>
  <si>
    <t>Стар облог - лева</t>
  </si>
  <si>
    <t>Нов облог - лева</t>
  </si>
  <si>
    <t>Увеличение на облога - лева</t>
  </si>
  <si>
    <t>Очаквана събираемост преди увеличение- лева</t>
  </si>
  <si>
    <t>Очаквана събираемост след увеличение - лева</t>
  </si>
  <si>
    <t>Разлика - лева</t>
  </si>
  <si>
    <t>Леки и товарни автомобили до 3.5 тона</t>
  </si>
  <si>
    <t>Приложение № 6</t>
  </si>
  <si>
    <t>Приложение № 7</t>
  </si>
  <si>
    <t>ДАНЪК ВЪРХУ ПРЕВОЗНИТЕ СРЕДСТВА ЗА 2024 Г.</t>
  </si>
  <si>
    <t>ДАНЪК ВЪРХУ ПРЕВОЗНИТЕ СРЕДСТВА ЗА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</si>
</sst>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b/>
      <sz val="10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/>
    <xf numFmtId="3" fontId="1" fillId="0" borderId="5" xfId="0" applyNumberFormat="1" applyFont="1" applyFill="1" applyBorder="1" applyAlignment="1"/>
    <xf numFmtId="3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Border="1"/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/>
    <xf numFmtId="3" fontId="3" fillId="0" borderId="0" xfId="0" applyNumberFormat="1" applyFont="1" applyBorder="1"/>
    <xf numFmtId="3" fontId="1" fillId="0" borderId="0" xfId="0" applyNumberFormat="1" applyFont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2" fontId="3" fillId="0" borderId="0" xfId="0" applyNumberFormat="1" applyFont="1" applyFill="1" applyBorder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workbookViewId="0">
      <selection activeCell="Q14" sqref="Q14"/>
    </sheetView>
  </sheetViews>
  <sheetFormatPr defaultRowHeight="15" x14ac:dyDescent="0.3"/>
  <cols>
    <col min="1" max="1" width="4.28515625" style="11" customWidth="1"/>
    <col min="2" max="2" width="4.85546875" style="11" customWidth="1"/>
    <col min="3" max="3" width="11.42578125" style="11" customWidth="1"/>
    <col min="4" max="4" width="17.7109375" style="11" customWidth="1"/>
    <col min="5" max="5" width="9.28515625" style="11" customWidth="1"/>
    <col min="6" max="6" width="14" style="11" customWidth="1"/>
    <col min="7" max="7" width="4.42578125" style="11" customWidth="1"/>
    <col min="8" max="8" width="6" style="11" customWidth="1"/>
    <col min="9" max="9" width="11.42578125" style="11" customWidth="1"/>
    <col min="10" max="10" width="17.7109375" style="11" customWidth="1"/>
    <col min="11" max="11" width="9.28515625" style="11" customWidth="1"/>
    <col min="12" max="12" width="14" style="11" customWidth="1"/>
    <col min="13" max="13" width="16.7109375" style="11" customWidth="1"/>
    <col min="14" max="16384" width="9.140625" style="11"/>
  </cols>
  <sheetData>
    <row r="1" spans="2:13" x14ac:dyDescent="0.3">
      <c r="K1" s="31" t="s">
        <v>21</v>
      </c>
      <c r="L1" s="31"/>
      <c r="M1" s="31"/>
    </row>
    <row r="2" spans="2:13" ht="12" customHeight="1" x14ac:dyDescent="0.3">
      <c r="B2" s="28" t="s">
        <v>9</v>
      </c>
      <c r="C2" s="28"/>
    </row>
    <row r="3" spans="2:13" x14ac:dyDescent="0.3">
      <c r="B3" s="29" t="s">
        <v>23</v>
      </c>
      <c r="C3" s="29"/>
      <c r="D3" s="29"/>
      <c r="E3" s="29"/>
      <c r="F3" s="29"/>
      <c r="H3" s="29" t="s">
        <v>24</v>
      </c>
      <c r="I3" s="29"/>
      <c r="J3" s="29"/>
      <c r="K3" s="29"/>
      <c r="L3" s="29"/>
      <c r="M3" s="30" t="s">
        <v>0</v>
      </c>
    </row>
    <row r="4" spans="2:13" x14ac:dyDescent="0.3"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H4" s="12" t="s">
        <v>1</v>
      </c>
      <c r="I4" s="12" t="s">
        <v>2</v>
      </c>
      <c r="J4" s="12" t="s">
        <v>3</v>
      </c>
      <c r="K4" s="12" t="s">
        <v>4</v>
      </c>
      <c r="L4" s="12" t="s">
        <v>5</v>
      </c>
      <c r="M4" s="30"/>
    </row>
    <row r="5" spans="2:13" x14ac:dyDescent="0.3">
      <c r="B5" s="12">
        <v>33</v>
      </c>
      <c r="C5" s="12">
        <v>0.34</v>
      </c>
      <c r="D5" s="13">
        <v>1.1000000000000001</v>
      </c>
      <c r="E5" s="14">
        <v>1.1000000000000001</v>
      </c>
      <c r="F5" s="15">
        <f>+B5*C5*D5*E5</f>
        <v>13.576200000000004</v>
      </c>
      <c r="H5" s="12">
        <v>33</v>
      </c>
      <c r="I5" s="14">
        <v>0.51</v>
      </c>
      <c r="J5" s="12">
        <v>1.1000000000000001</v>
      </c>
      <c r="K5" s="14">
        <v>1.1000000000000001</v>
      </c>
      <c r="L5" s="15">
        <f>+H5*I5*J5*K5</f>
        <v>20.364300000000007</v>
      </c>
      <c r="M5" s="16">
        <f>+L5-F5</f>
        <v>6.7881000000000036</v>
      </c>
    </row>
    <row r="6" spans="2:13" x14ac:dyDescent="0.3">
      <c r="B6" s="12">
        <v>51</v>
      </c>
      <c r="C6" s="12">
        <v>0.34</v>
      </c>
      <c r="D6" s="12">
        <v>1.1000000000000001</v>
      </c>
      <c r="E6" s="14">
        <v>1.1000000000000001</v>
      </c>
      <c r="F6" s="15">
        <f t="shared" ref="F6:F7" si="0">+B6*C6*D6*E6</f>
        <v>20.981400000000004</v>
      </c>
      <c r="H6" s="12">
        <v>51</v>
      </c>
      <c r="I6" s="14">
        <v>0.51</v>
      </c>
      <c r="J6" s="12">
        <v>1.1000000000000001</v>
      </c>
      <c r="K6" s="14">
        <v>1.1000000000000001</v>
      </c>
      <c r="L6" s="15">
        <f t="shared" ref="L6:L7" si="1">+H6*I6*J6*K6</f>
        <v>31.472100000000008</v>
      </c>
      <c r="M6" s="16">
        <f t="shared" ref="M6:M7" si="2">+L6-F6</f>
        <v>10.490700000000004</v>
      </c>
    </row>
    <row r="7" spans="2:13" x14ac:dyDescent="0.3">
      <c r="B7" s="12">
        <v>50</v>
      </c>
      <c r="C7" s="12">
        <v>0.34</v>
      </c>
      <c r="D7" s="12">
        <v>1.1000000000000001</v>
      </c>
      <c r="E7" s="14">
        <v>1.1000000000000001</v>
      </c>
      <c r="F7" s="15">
        <f t="shared" si="0"/>
        <v>20.570000000000004</v>
      </c>
      <c r="H7" s="12">
        <v>50</v>
      </c>
      <c r="I7" s="14">
        <v>0.51</v>
      </c>
      <c r="J7" s="12">
        <v>1.1000000000000001</v>
      </c>
      <c r="K7" s="14">
        <v>1.1000000000000001</v>
      </c>
      <c r="L7" s="15">
        <f t="shared" si="1"/>
        <v>30.855000000000004</v>
      </c>
      <c r="M7" s="16">
        <f t="shared" si="2"/>
        <v>10.285</v>
      </c>
    </row>
    <row r="9" spans="2:13" x14ac:dyDescent="0.3">
      <c r="B9" s="17" t="s">
        <v>7</v>
      </c>
      <c r="C9" s="17"/>
      <c r="D9" s="18"/>
    </row>
    <row r="10" spans="2:13" x14ac:dyDescent="0.3">
      <c r="B10" s="29" t="s">
        <v>23</v>
      </c>
      <c r="C10" s="29"/>
      <c r="D10" s="29"/>
      <c r="E10" s="29"/>
      <c r="F10" s="29"/>
      <c r="H10" s="29" t="s">
        <v>24</v>
      </c>
      <c r="I10" s="29"/>
      <c r="J10" s="29"/>
      <c r="K10" s="29"/>
      <c r="L10" s="29"/>
      <c r="M10" s="30" t="s">
        <v>0</v>
      </c>
    </row>
    <row r="11" spans="2:13" x14ac:dyDescent="0.3"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5</v>
      </c>
      <c r="H11" s="12" t="s">
        <v>1</v>
      </c>
      <c r="I11" s="12" t="s">
        <v>2</v>
      </c>
      <c r="J11" s="12" t="s">
        <v>3</v>
      </c>
      <c r="K11" s="12" t="s">
        <v>4</v>
      </c>
      <c r="L11" s="12" t="s">
        <v>5</v>
      </c>
      <c r="M11" s="30"/>
    </row>
    <row r="12" spans="2:13" x14ac:dyDescent="0.3">
      <c r="B12" s="12">
        <v>59</v>
      </c>
      <c r="C12" s="12">
        <v>0.54</v>
      </c>
      <c r="D12" s="13">
        <v>1</v>
      </c>
      <c r="E12" s="14">
        <v>0.8</v>
      </c>
      <c r="F12" s="15">
        <f>+B12*C12*D12*E12</f>
        <v>25.488000000000003</v>
      </c>
      <c r="H12" s="12">
        <v>59</v>
      </c>
      <c r="I12" s="12">
        <v>0.81</v>
      </c>
      <c r="J12" s="12">
        <v>1.1000000000000001</v>
      </c>
      <c r="K12" s="14">
        <v>0.8</v>
      </c>
      <c r="L12" s="15">
        <f>+H12*I12*J12*K12</f>
        <v>42.055200000000013</v>
      </c>
      <c r="M12" s="16">
        <f>+L12-F12</f>
        <v>16.56720000000001</v>
      </c>
    </row>
    <row r="13" spans="2:13" x14ac:dyDescent="0.3">
      <c r="B13" s="12">
        <v>60</v>
      </c>
      <c r="C13" s="12">
        <v>0.54</v>
      </c>
      <c r="D13" s="12">
        <v>1.5</v>
      </c>
      <c r="E13" s="14">
        <v>0.4</v>
      </c>
      <c r="F13" s="15">
        <f t="shared" ref="F13:F21" si="3">+B13*C13*D13*E13</f>
        <v>19.440000000000005</v>
      </c>
      <c r="H13" s="12">
        <v>60</v>
      </c>
      <c r="I13" s="12">
        <v>0.81</v>
      </c>
      <c r="J13" s="12">
        <v>1.5</v>
      </c>
      <c r="K13" s="14">
        <v>0.4</v>
      </c>
      <c r="L13" s="15">
        <f t="shared" ref="L13:L21" si="4">+H13*I13*J13*K13</f>
        <v>29.160000000000004</v>
      </c>
      <c r="M13" s="16">
        <f t="shared" ref="M13:M14" si="5">+L13-F13</f>
        <v>9.7199999999999989</v>
      </c>
    </row>
    <row r="14" spans="2:13" x14ac:dyDescent="0.3">
      <c r="B14" s="12">
        <v>66</v>
      </c>
      <c r="C14" s="12">
        <v>0.54</v>
      </c>
      <c r="D14" s="12">
        <v>1.1000000000000001</v>
      </c>
      <c r="E14" s="14">
        <v>1</v>
      </c>
      <c r="F14" s="15">
        <f t="shared" si="3"/>
        <v>39.204000000000001</v>
      </c>
      <c r="H14" s="12">
        <v>66</v>
      </c>
      <c r="I14" s="12">
        <v>0.81</v>
      </c>
      <c r="J14" s="12">
        <v>1.1000000000000001</v>
      </c>
      <c r="K14" s="14">
        <v>1</v>
      </c>
      <c r="L14" s="15">
        <f t="shared" si="4"/>
        <v>58.806000000000004</v>
      </c>
      <c r="M14" s="16">
        <f t="shared" si="5"/>
        <v>19.602000000000004</v>
      </c>
    </row>
    <row r="15" spans="2:13" x14ac:dyDescent="0.3">
      <c r="F15" s="19"/>
      <c r="L15" s="19"/>
    </row>
    <row r="16" spans="2:13" x14ac:dyDescent="0.3">
      <c r="B16" s="28" t="s">
        <v>6</v>
      </c>
      <c r="C16" s="28"/>
      <c r="D16" s="28"/>
      <c r="F16" s="19"/>
      <c r="L16" s="19"/>
    </row>
    <row r="17" spans="2:13" x14ac:dyDescent="0.3">
      <c r="B17" s="29" t="s">
        <v>23</v>
      </c>
      <c r="C17" s="29"/>
      <c r="D17" s="29"/>
      <c r="E17" s="29"/>
      <c r="F17" s="29"/>
      <c r="H17" s="29" t="s">
        <v>24</v>
      </c>
      <c r="I17" s="29"/>
      <c r="J17" s="29"/>
      <c r="K17" s="29"/>
      <c r="L17" s="29"/>
      <c r="M17" s="30" t="s">
        <v>0</v>
      </c>
    </row>
    <row r="18" spans="2:13" x14ac:dyDescent="0.3">
      <c r="B18" s="12" t="s">
        <v>1</v>
      </c>
      <c r="C18" s="12" t="s">
        <v>2</v>
      </c>
      <c r="D18" s="12" t="s">
        <v>3</v>
      </c>
      <c r="E18" s="12" t="s">
        <v>4</v>
      </c>
      <c r="F18" s="12" t="s">
        <v>5</v>
      </c>
      <c r="H18" s="12" t="s">
        <v>1</v>
      </c>
      <c r="I18" s="12" t="s">
        <v>2</v>
      </c>
      <c r="J18" s="12" t="s">
        <v>3</v>
      </c>
      <c r="K18" s="12" t="s">
        <v>4</v>
      </c>
      <c r="L18" s="12" t="s">
        <v>5</v>
      </c>
      <c r="M18" s="30"/>
    </row>
    <row r="19" spans="2:13" x14ac:dyDescent="0.3">
      <c r="B19" s="12">
        <v>80</v>
      </c>
      <c r="C19" s="14">
        <v>1.1000000000000001</v>
      </c>
      <c r="D19" s="12">
        <v>1.1000000000000001</v>
      </c>
      <c r="E19" s="14">
        <v>1.1000000000000001</v>
      </c>
      <c r="F19" s="15">
        <f t="shared" si="3"/>
        <v>106.48000000000002</v>
      </c>
      <c r="H19" s="12">
        <v>80</v>
      </c>
      <c r="I19" s="12">
        <v>1.65</v>
      </c>
      <c r="J19" s="13">
        <v>1.1000000000000001</v>
      </c>
      <c r="K19" s="14">
        <v>1.1000000000000001</v>
      </c>
      <c r="L19" s="15">
        <f t="shared" si="4"/>
        <v>159.72000000000003</v>
      </c>
      <c r="M19" s="16">
        <f>+L19-F19</f>
        <v>53.240000000000009</v>
      </c>
    </row>
    <row r="20" spans="2:13" x14ac:dyDescent="0.3">
      <c r="B20" s="12">
        <v>92</v>
      </c>
      <c r="C20" s="14">
        <v>1.1000000000000001</v>
      </c>
      <c r="D20" s="12">
        <v>1.3</v>
      </c>
      <c r="E20" s="14">
        <v>0.6</v>
      </c>
      <c r="F20" s="15">
        <f t="shared" si="3"/>
        <v>78.935999999999993</v>
      </c>
      <c r="H20" s="12">
        <v>92</v>
      </c>
      <c r="I20" s="12">
        <v>1.65</v>
      </c>
      <c r="J20" s="13">
        <v>1.3</v>
      </c>
      <c r="K20" s="14">
        <v>0.6</v>
      </c>
      <c r="L20" s="15">
        <f t="shared" si="4"/>
        <v>118.40399999999998</v>
      </c>
      <c r="M20" s="16">
        <f t="shared" ref="M20:M21" si="6">+L20-F20</f>
        <v>39.467999999999989</v>
      </c>
    </row>
    <row r="21" spans="2:13" x14ac:dyDescent="0.3">
      <c r="B21" s="12">
        <v>105</v>
      </c>
      <c r="C21" s="14">
        <v>1.1000000000000001</v>
      </c>
      <c r="D21" s="12">
        <v>1.3</v>
      </c>
      <c r="E21" s="14">
        <v>0.6</v>
      </c>
      <c r="F21" s="15">
        <f t="shared" si="3"/>
        <v>90.090000000000018</v>
      </c>
      <c r="H21" s="12">
        <v>105</v>
      </c>
      <c r="I21" s="12">
        <v>1.65</v>
      </c>
      <c r="J21" s="13">
        <v>1.3</v>
      </c>
      <c r="K21" s="14">
        <v>0.6</v>
      </c>
      <c r="L21" s="15">
        <f t="shared" si="4"/>
        <v>135.13499999999999</v>
      </c>
      <c r="M21" s="16">
        <f t="shared" si="6"/>
        <v>45.044999999999973</v>
      </c>
    </row>
    <row r="23" spans="2:13" x14ac:dyDescent="0.3">
      <c r="B23" s="17" t="s">
        <v>8</v>
      </c>
      <c r="C23" s="17"/>
      <c r="D23" s="18"/>
    </row>
    <row r="24" spans="2:13" x14ac:dyDescent="0.3">
      <c r="B24" s="29" t="s">
        <v>23</v>
      </c>
      <c r="C24" s="29"/>
      <c r="D24" s="29"/>
      <c r="E24" s="29"/>
      <c r="F24" s="29"/>
      <c r="H24" s="29" t="s">
        <v>24</v>
      </c>
      <c r="I24" s="29"/>
      <c r="J24" s="29"/>
      <c r="K24" s="29"/>
      <c r="L24" s="29"/>
      <c r="M24" s="30" t="s">
        <v>0</v>
      </c>
    </row>
    <row r="25" spans="2:13" x14ac:dyDescent="0.3">
      <c r="B25" s="12" t="s">
        <v>1</v>
      </c>
      <c r="C25" s="12" t="s">
        <v>2</v>
      </c>
      <c r="D25" s="12" t="s">
        <v>3</v>
      </c>
      <c r="E25" s="12" t="s">
        <v>4</v>
      </c>
      <c r="F25" s="12" t="s">
        <v>5</v>
      </c>
      <c r="H25" s="12" t="s">
        <v>1</v>
      </c>
      <c r="I25" s="12" t="s">
        <v>2</v>
      </c>
      <c r="J25" s="12" t="s">
        <v>3</v>
      </c>
      <c r="K25" s="12" t="s">
        <v>4</v>
      </c>
      <c r="L25" s="12" t="s">
        <v>5</v>
      </c>
      <c r="M25" s="30"/>
    </row>
    <row r="26" spans="2:13" x14ac:dyDescent="0.3">
      <c r="B26" s="12">
        <v>129</v>
      </c>
      <c r="C26" s="12">
        <v>1.23</v>
      </c>
      <c r="D26" s="12">
        <v>1.3</v>
      </c>
      <c r="E26" s="14">
        <v>0.4</v>
      </c>
      <c r="F26" s="15">
        <f>+B26*C26*D26*E26</f>
        <v>82.508399999999995</v>
      </c>
      <c r="H26" s="12">
        <v>129</v>
      </c>
      <c r="I26" s="12">
        <v>1.85</v>
      </c>
      <c r="J26" s="12">
        <v>1.3</v>
      </c>
      <c r="K26" s="14">
        <v>0.4</v>
      </c>
      <c r="L26" s="15">
        <f>+H26*I26*J26*K26</f>
        <v>124.09800000000001</v>
      </c>
      <c r="M26" s="16">
        <f>+L26-F26</f>
        <v>41.589600000000019</v>
      </c>
    </row>
    <row r="27" spans="2:13" x14ac:dyDescent="0.3">
      <c r="B27" s="12">
        <v>150</v>
      </c>
      <c r="C27" s="14">
        <v>1.23</v>
      </c>
      <c r="D27" s="12">
        <v>1.5</v>
      </c>
      <c r="E27" s="14">
        <v>0.4</v>
      </c>
      <c r="F27" s="15">
        <f t="shared" ref="F27" si="7">+B27*C27*D27*E27</f>
        <v>110.7</v>
      </c>
      <c r="H27" s="12">
        <v>150</v>
      </c>
      <c r="I27" s="12">
        <v>1.85</v>
      </c>
      <c r="J27" s="13">
        <v>1.5</v>
      </c>
      <c r="K27" s="14">
        <v>0.4</v>
      </c>
      <c r="L27" s="15">
        <f t="shared" ref="L27" si="8">+H27*I27*J27*K27</f>
        <v>166.5</v>
      </c>
      <c r="M27" s="16">
        <f t="shared" ref="M27" si="9">+L27-F27</f>
        <v>55.8</v>
      </c>
    </row>
    <row r="29" spans="2:13" x14ac:dyDescent="0.3">
      <c r="B29" s="28" t="s">
        <v>10</v>
      </c>
      <c r="C29" s="28"/>
      <c r="D29" s="28"/>
    </row>
    <row r="30" spans="2:13" x14ac:dyDescent="0.3">
      <c r="B30" s="29" t="s">
        <v>23</v>
      </c>
      <c r="C30" s="29"/>
      <c r="D30" s="29"/>
      <c r="E30" s="29"/>
      <c r="F30" s="29"/>
      <c r="H30" s="29" t="s">
        <v>24</v>
      </c>
      <c r="I30" s="29"/>
      <c r="J30" s="29"/>
      <c r="K30" s="29"/>
      <c r="L30" s="29"/>
      <c r="M30" s="30" t="s">
        <v>0</v>
      </c>
    </row>
    <row r="31" spans="2:13" x14ac:dyDescent="0.3">
      <c r="B31" s="12" t="s">
        <v>1</v>
      </c>
      <c r="C31" s="12" t="s">
        <v>2</v>
      </c>
      <c r="D31" s="12" t="s">
        <v>3</v>
      </c>
      <c r="E31" s="12" t="s">
        <v>4</v>
      </c>
      <c r="F31" s="12" t="s">
        <v>5</v>
      </c>
      <c r="H31" s="12" t="s">
        <v>1</v>
      </c>
      <c r="I31" s="12" t="s">
        <v>2</v>
      </c>
      <c r="J31" s="12" t="s">
        <v>3</v>
      </c>
      <c r="K31" s="12" t="s">
        <v>4</v>
      </c>
      <c r="L31" s="12" t="s">
        <v>5</v>
      </c>
      <c r="M31" s="30"/>
    </row>
    <row r="32" spans="2:13" x14ac:dyDescent="0.3">
      <c r="B32" s="12">
        <v>170</v>
      </c>
      <c r="C32" s="14">
        <v>1.6</v>
      </c>
      <c r="D32" s="13">
        <v>1</v>
      </c>
      <c r="E32" s="14">
        <v>0.8</v>
      </c>
      <c r="F32" s="15">
        <f>+B32*C32*D32*E32</f>
        <v>217.60000000000002</v>
      </c>
      <c r="H32" s="12">
        <v>170</v>
      </c>
      <c r="I32" s="14">
        <v>2.4</v>
      </c>
      <c r="J32" s="13">
        <v>1</v>
      </c>
      <c r="K32" s="14">
        <v>0.8</v>
      </c>
      <c r="L32" s="15">
        <f>+H32*I32*J32*K32</f>
        <v>326.40000000000003</v>
      </c>
      <c r="M32" s="16">
        <f>+L32-F32</f>
        <v>108.80000000000001</v>
      </c>
    </row>
    <row r="33" spans="2:13" x14ac:dyDescent="0.3">
      <c r="B33" s="12">
        <v>235</v>
      </c>
      <c r="C33" s="14">
        <v>1.6</v>
      </c>
      <c r="D33" s="13">
        <v>1</v>
      </c>
      <c r="E33" s="14">
        <v>0.8</v>
      </c>
      <c r="F33" s="15">
        <f t="shared" ref="F33" si="10">+B33*C33*D33*E33</f>
        <v>300.8</v>
      </c>
      <c r="H33" s="12">
        <v>235</v>
      </c>
      <c r="I33" s="14">
        <v>2.4</v>
      </c>
      <c r="J33" s="13">
        <v>1</v>
      </c>
      <c r="K33" s="14">
        <v>0.8</v>
      </c>
      <c r="L33" s="15">
        <f>+H33*I33*J33*K33</f>
        <v>451.20000000000005</v>
      </c>
      <c r="M33" s="16">
        <f t="shared" ref="M33" si="11">+L33-F33</f>
        <v>150.40000000000003</v>
      </c>
    </row>
    <row r="35" spans="2:13" x14ac:dyDescent="0.3">
      <c r="B35" s="17" t="s">
        <v>11</v>
      </c>
      <c r="C35" s="17"/>
      <c r="D35" s="18"/>
    </row>
    <row r="36" spans="2:13" x14ac:dyDescent="0.3">
      <c r="B36" s="29" t="s">
        <v>23</v>
      </c>
      <c r="C36" s="29"/>
      <c r="D36" s="29"/>
      <c r="E36" s="29"/>
      <c r="F36" s="29"/>
      <c r="H36" s="29" t="s">
        <v>24</v>
      </c>
      <c r="I36" s="29"/>
      <c r="J36" s="29"/>
      <c r="K36" s="29"/>
      <c r="L36" s="29"/>
      <c r="M36" s="30" t="s">
        <v>0</v>
      </c>
    </row>
    <row r="37" spans="2:13" x14ac:dyDescent="0.3">
      <c r="B37" s="12" t="s">
        <v>1</v>
      </c>
      <c r="C37" s="12" t="s">
        <v>2</v>
      </c>
      <c r="D37" s="12" t="s">
        <v>3</v>
      </c>
      <c r="E37" s="12" t="s">
        <v>4</v>
      </c>
      <c r="F37" s="12" t="s">
        <v>5</v>
      </c>
      <c r="H37" s="12" t="s">
        <v>1</v>
      </c>
      <c r="I37" s="12" t="s">
        <v>2</v>
      </c>
      <c r="J37" s="12" t="s">
        <v>3</v>
      </c>
      <c r="K37" s="12" t="s">
        <v>4</v>
      </c>
      <c r="L37" s="12" t="s">
        <v>5</v>
      </c>
      <c r="M37" s="30"/>
    </row>
    <row r="38" spans="2:13" x14ac:dyDescent="0.3">
      <c r="B38" s="12">
        <v>246</v>
      </c>
      <c r="C38" s="14">
        <v>2.1</v>
      </c>
      <c r="D38" s="13">
        <v>1.1000000000000001</v>
      </c>
      <c r="E38" s="14">
        <v>1</v>
      </c>
      <c r="F38" s="15">
        <f>+B38*C38*D38*E38</f>
        <v>568.2600000000001</v>
      </c>
      <c r="H38" s="12">
        <v>246</v>
      </c>
      <c r="I38" s="14">
        <v>3.15</v>
      </c>
      <c r="J38" s="13">
        <v>1.1000000000000001</v>
      </c>
      <c r="K38" s="14">
        <v>1</v>
      </c>
      <c r="L38" s="15">
        <f>+H38*I38*J38*K38</f>
        <v>852.3900000000001</v>
      </c>
      <c r="M38" s="16">
        <f>+L38-F38</f>
        <v>284.13</v>
      </c>
    </row>
    <row r="39" spans="2:13" x14ac:dyDescent="0.3">
      <c r="B39" s="12">
        <v>250</v>
      </c>
      <c r="C39" s="14">
        <v>2.1</v>
      </c>
      <c r="D39" s="13">
        <v>1</v>
      </c>
      <c r="E39" s="14">
        <v>1.1000000000000001</v>
      </c>
      <c r="F39" s="15">
        <f t="shared" ref="F39" si="12">+B39*C39*D39*E39</f>
        <v>577.5</v>
      </c>
      <c r="H39" s="12">
        <v>250</v>
      </c>
      <c r="I39" s="14">
        <v>3.15</v>
      </c>
      <c r="J39" s="13">
        <v>1</v>
      </c>
      <c r="K39" s="14">
        <v>1.1000000000000001</v>
      </c>
      <c r="L39" s="15">
        <f>+H39*I39*J39*K39</f>
        <v>866.25000000000011</v>
      </c>
      <c r="M39" s="16">
        <f t="shared" ref="M39" si="13">+L39-F39</f>
        <v>288.75000000000011</v>
      </c>
    </row>
  </sheetData>
  <mergeCells count="22">
    <mergeCell ref="B10:F10"/>
    <mergeCell ref="H10:L10"/>
    <mergeCell ref="M10:M11"/>
    <mergeCell ref="K1:M1"/>
    <mergeCell ref="B2:C2"/>
    <mergeCell ref="B3:F3"/>
    <mergeCell ref="H3:L3"/>
    <mergeCell ref="M3:M4"/>
    <mergeCell ref="B16:D16"/>
    <mergeCell ref="B17:F17"/>
    <mergeCell ref="H17:L17"/>
    <mergeCell ref="M17:M18"/>
    <mergeCell ref="B24:F24"/>
    <mergeCell ref="H24:L24"/>
    <mergeCell ref="M24:M25"/>
    <mergeCell ref="B29:D29"/>
    <mergeCell ref="B30:F30"/>
    <mergeCell ref="H30:L30"/>
    <mergeCell ref="M30:M31"/>
    <mergeCell ref="B36:F36"/>
    <mergeCell ref="H36:L36"/>
    <mergeCell ref="M36:M37"/>
  </mergeCells>
  <pageMargins left="0.25" right="0.17" top="0.17" bottom="0.17" header="0.17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topLeftCell="B1" zoomScale="110" zoomScaleNormal="110" workbookViewId="0">
      <selection activeCell="G15" sqref="G15"/>
    </sheetView>
  </sheetViews>
  <sheetFormatPr defaultRowHeight="15" x14ac:dyDescent="0.3"/>
  <cols>
    <col min="1" max="1" width="0.85546875" style="1" hidden="1" customWidth="1"/>
    <col min="2" max="2" width="38.5703125" style="1" customWidth="1"/>
    <col min="3" max="3" width="16.7109375" style="1" customWidth="1"/>
    <col min="4" max="4" width="13.5703125" style="1" customWidth="1"/>
    <col min="5" max="5" width="12.7109375" style="1" customWidth="1"/>
    <col min="6" max="6" width="15" style="1" customWidth="1"/>
    <col min="7" max="7" width="13.7109375" style="1" customWidth="1"/>
    <col min="8" max="8" width="11.42578125" style="1" customWidth="1"/>
    <col min="9" max="9" width="25.42578125" style="1" customWidth="1"/>
    <col min="10" max="10" width="12.28515625" style="1" customWidth="1"/>
    <col min="11" max="11" width="12.42578125" style="1" customWidth="1"/>
    <col min="12" max="12" width="9.140625" style="1"/>
    <col min="13" max="13" width="12.5703125" style="1" customWidth="1"/>
    <col min="14" max="16384" width="9.140625" style="1"/>
  </cols>
  <sheetData>
    <row r="2" spans="2:8" x14ac:dyDescent="0.3">
      <c r="B2" s="20" t="s">
        <v>12</v>
      </c>
      <c r="C2" s="20"/>
      <c r="D2" s="20"/>
      <c r="E2" s="20"/>
      <c r="F2" s="20"/>
      <c r="G2" s="20"/>
      <c r="H2" s="20"/>
    </row>
    <row r="3" spans="2:8" x14ac:dyDescent="0.3">
      <c r="B3" s="2"/>
      <c r="C3" s="2"/>
      <c r="D3" s="2"/>
      <c r="E3" s="2"/>
      <c r="F3" s="2"/>
      <c r="G3" s="2"/>
      <c r="H3" s="2"/>
    </row>
    <row r="4" spans="2:8" ht="15.75" customHeight="1" x14ac:dyDescent="0.3">
      <c r="G4" s="21" t="s">
        <v>22</v>
      </c>
      <c r="H4" s="21"/>
    </row>
    <row r="5" spans="2:8" ht="15" customHeight="1" x14ac:dyDescent="0.3">
      <c r="B5" s="22" t="s">
        <v>13</v>
      </c>
      <c r="C5" s="24" t="s">
        <v>14</v>
      </c>
      <c r="D5" s="24" t="s">
        <v>15</v>
      </c>
      <c r="E5" s="26" t="s">
        <v>16</v>
      </c>
      <c r="F5" s="24" t="s">
        <v>17</v>
      </c>
      <c r="G5" s="24" t="s">
        <v>18</v>
      </c>
      <c r="H5" s="26" t="s">
        <v>19</v>
      </c>
    </row>
    <row r="6" spans="2:8" ht="75" customHeight="1" x14ac:dyDescent="0.3">
      <c r="B6" s="23"/>
      <c r="C6" s="25"/>
      <c r="D6" s="25"/>
      <c r="E6" s="27"/>
      <c r="F6" s="25"/>
      <c r="G6" s="25"/>
      <c r="H6" s="27"/>
    </row>
    <row r="7" spans="2:8" x14ac:dyDescent="0.3">
      <c r="B7" s="3" t="s">
        <v>20</v>
      </c>
      <c r="C7" s="4">
        <v>2218046</v>
      </c>
      <c r="D7" s="5">
        <v>3553318</v>
      </c>
      <c r="E7" s="5">
        <f>+D7-C7</f>
        <v>1335272</v>
      </c>
      <c r="F7" s="5">
        <v>1335272</v>
      </c>
      <c r="G7" s="6">
        <v>2139111</v>
      </c>
      <c r="H7" s="6">
        <f>+G7-F7</f>
        <v>803839</v>
      </c>
    </row>
    <row r="8" spans="2:8" x14ac:dyDescent="0.3">
      <c r="D8" s="7"/>
      <c r="E8" s="8"/>
      <c r="F8" s="8"/>
      <c r="G8" s="9"/>
    </row>
    <row r="9" spans="2:8" x14ac:dyDescent="0.3">
      <c r="H9" s="10"/>
    </row>
  </sheetData>
  <mergeCells count="9">
    <mergeCell ref="G4:H4"/>
    <mergeCell ref="B2:H2"/>
    <mergeCell ref="B5:B6"/>
    <mergeCell ref="C5:C6"/>
    <mergeCell ref="D5:D6"/>
    <mergeCell ref="E5:E6"/>
    <mergeCell ref="F5:F6"/>
    <mergeCell ref="G5:G6"/>
    <mergeCell ref="H5:H6"/>
  </mergeCells>
  <pageMargins left="0.38" right="0.2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за докладна-прил. 6</vt:lpstr>
      <vt:lpstr>ЗА ДОКЛАДНА-прил.7-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2024-11-14T13:52:20Z</dcterms:modified>
</cp:coreProperties>
</file>